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8600\BestDoctorscsoportos\feltetel\"/>
    </mc:Choice>
  </mc:AlternateContent>
  <workbookProtection workbookPassword="F932" lockStructure="1"/>
  <bookViews>
    <workbookView xWindow="480" yWindow="285" windowWidth="11340" windowHeight="7860"/>
  </bookViews>
  <sheets>
    <sheet name="Ajánlat" sheetId="1" r:id="rId1"/>
    <sheet name="együttműködési megállapodás" sheetId="2" r:id="rId2"/>
    <sheet name="egészségi nyilatkozatok" sheetId="3" r:id="rId3"/>
    <sheet name="Munka1" sheetId="4" state="hidden" r:id="rId4"/>
    <sheet name="díjak" sheetId="5" state="hidden" r:id="rId5"/>
  </sheets>
  <definedNames>
    <definedName name="átutalás">Munka1!#REF!</definedName>
    <definedName name="Bázis">Munka1!#REF!</definedName>
    <definedName name="csoport">Munka1!$A$9:$A$9</definedName>
    <definedName name="DíjfizGyak">Munka1!$A$2:$A$6</definedName>
    <definedName name="éves">Munka1!$A$3:$A$6</definedName>
    <definedName name="Gyak">Munka1!$A$3:$C$7</definedName>
    <definedName name="_xlnm.Print_Area" localSheetId="0">Ajánlat!$A$1:$AA$90</definedName>
    <definedName name="_xlnm.Print_Area" localSheetId="4">díjak!$A$2:$C$7</definedName>
    <definedName name="Silver">Munka1!#REF!</definedName>
    <definedName name="Z_C166293A_7A16_4E37_B9A0_D0E0331CD225_.wvu.PrintArea" localSheetId="0" hidden="1">Ajánlat!$A$1:$AA$90</definedName>
    <definedName name="Z_C166293A_7A16_4E37_B9A0_D0E0331CD225_.wvu.PrintArea" localSheetId="4" hidden="1">díjak!$A$2:$C$7</definedName>
    <definedName name="Z_C5F573EB_E378_4B72_BF5F_3420B2EB2C52_.wvu.PrintArea" localSheetId="0" hidden="1">Ajánlat!$A$1:$AA$90</definedName>
    <definedName name="Z_C5F573EB_E378_4B72_BF5F_3420B2EB2C52_.wvu.PrintArea" localSheetId="4" hidden="1">díjak!$A$2:$C$7</definedName>
  </definedNames>
  <calcPr calcId="152511"/>
  <customWorkbookViews>
    <customWorkbookView name="Magyari Éva - Egyéni nézet" guid="{C166293A-7A16-4E37-B9A0-D0E0331CD225}" mergeInterval="0" personalView="1" maximized="1" windowWidth="1362" windowHeight="503" activeSheetId="1"/>
    <customWorkbookView name="Magyari Éva - Personal View" guid="{C5F573EB-E378-4B72-BF5F-3420B2EB2C52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I3" i="5" l="1"/>
  <c r="J3" i="5"/>
  <c r="K3" i="5"/>
  <c r="I4" i="5"/>
  <c r="J4" i="5"/>
  <c r="K4" i="5"/>
  <c r="I5" i="5"/>
  <c r="J5" i="5"/>
  <c r="K5" i="5"/>
  <c r="I6" i="5"/>
  <c r="J6" i="5"/>
  <c r="K6" i="5"/>
  <c r="B9" i="2"/>
  <c r="I55" i="1"/>
  <c r="I59" i="1"/>
  <c r="E61" i="1"/>
  <c r="P61" i="1" s="1"/>
  <c r="M69" i="1"/>
  <c r="M68" i="1" l="1"/>
  <c r="M70" i="1" s="1"/>
  <c r="M71" i="1" s="1"/>
  <c r="B64" i="1"/>
  <c r="B63" i="1"/>
  <c r="I69" i="1"/>
</calcChain>
</file>

<file path=xl/sharedStrings.xml><?xml version="1.0" encoding="utf-8"?>
<sst xmlns="http://schemas.openxmlformats.org/spreadsheetml/2006/main" count="171" uniqueCount="135">
  <si>
    <t>Dátum</t>
  </si>
  <si>
    <t>a szerződő cégszerű aláírása</t>
  </si>
  <si>
    <t>• név</t>
  </si>
  <si>
    <r>
      <t>•</t>
    </r>
    <r>
      <rPr>
        <sz val="10"/>
        <rFont val="Arial"/>
        <charset val="238"/>
      </rPr>
      <t xml:space="preserve"> születési dátum év, hó, nap</t>
    </r>
  </si>
  <si>
    <t>• a csoportba történő belépés éve, hónapja, napja</t>
  </si>
  <si>
    <t>• anyja neve</t>
  </si>
  <si>
    <t>A biztosítás kezdete:</t>
  </si>
  <si>
    <t>év</t>
  </si>
  <si>
    <t>hó</t>
  </si>
  <si>
    <t>nap</t>
  </si>
  <si>
    <t>Az első díj esedékessége:</t>
  </si>
  <si>
    <t>Díjfizetés módja:</t>
  </si>
  <si>
    <t>átutalás</t>
  </si>
  <si>
    <t>A díjfizetés gyakorisága:</t>
  </si>
  <si>
    <t>negyedéves</t>
  </si>
  <si>
    <t>féléves</t>
  </si>
  <si>
    <t>éves</t>
  </si>
  <si>
    <t>havi</t>
  </si>
  <si>
    <t>Biztosítás adatai</t>
  </si>
  <si>
    <t>4.</t>
  </si>
  <si>
    <t>5.</t>
  </si>
  <si>
    <t>6.</t>
  </si>
  <si>
    <t>Díjszámítás</t>
  </si>
  <si>
    <t>Engedmény (volumentől függő)</t>
  </si>
  <si>
    <t>Módosított éves díj</t>
  </si>
  <si>
    <t>Fizetési gyakoriságnak megfelelő díjrészlet</t>
  </si>
  <si>
    <t>Szerződő</t>
  </si>
  <si>
    <t>Cég teljes neve:</t>
  </si>
  <si>
    <t>Székhely, fióktelep címe:</t>
  </si>
  <si>
    <t>Családi és utóneve</t>
  </si>
  <si>
    <t>Cég rövidített neve:</t>
  </si>
  <si>
    <t>Cég formája:</t>
  </si>
  <si>
    <t>Bank</t>
  </si>
  <si>
    <t>Telephely (levelezési) címe:</t>
  </si>
  <si>
    <t>Cég bankszámlaszáma:</t>
  </si>
  <si>
    <t>Cég cégjegyzék (azonosító okirat) száma, cégbejegyzés kelte:</t>
  </si>
  <si>
    <t>Cég fő tevékenységi köre:</t>
  </si>
  <si>
    <t>Anyja neve:</t>
  </si>
  <si>
    <t>Cég adószáma:</t>
  </si>
  <si>
    <t>Születéskori (előző, leánykori) neve:</t>
  </si>
  <si>
    <t>Telephely címe</t>
  </si>
  <si>
    <t>Személyi és lakcím igazolvány azonosító adatai:</t>
  </si>
  <si>
    <t>Érvényessége:</t>
  </si>
  <si>
    <t>Cégjegyzésre, képviseletre jogosult családi és utóneve, beosztása:</t>
  </si>
  <si>
    <t>Cégjegyzésre, képviseletre jogosult címe:</t>
  </si>
  <si>
    <t>Előzmény kötvényszám:</t>
  </si>
  <si>
    <t>Kötvényszám:</t>
  </si>
  <si>
    <t>Érkeztetés:</t>
  </si>
  <si>
    <t>Ajánlat</t>
  </si>
  <si>
    <t>A díjfizetés gyakorisága</t>
  </si>
  <si>
    <t>fő</t>
  </si>
  <si>
    <t>• lakcím</t>
  </si>
  <si>
    <t>biztosításközvetítő aláírása</t>
  </si>
  <si>
    <t>szerződő cégszerű aláírása</t>
  </si>
  <si>
    <t>A szerződő azonosítását a jogszabályokban - különös tekintettel a pénzmosási törvényben - meghatározott módon elvégeztem.</t>
  </si>
  <si>
    <t>Partner neve:</t>
  </si>
  <si>
    <t>Partner kódja:</t>
  </si>
  <si>
    <t>Egyéni vállalkozó esetén</t>
  </si>
  <si>
    <r>
      <t>•</t>
    </r>
    <r>
      <rPr>
        <sz val="10"/>
        <rFont val="Arial"/>
        <charset val="238"/>
      </rPr>
      <t xml:space="preserve"> a biztosítási szerződés megkötéséhez a biztosító által rendszeresített nyomtatványt (Ajánlat), valamint a kapcsolódó egyéb nyomtatványokat teljes körűen kitölti, illetve a biztosítottakkal kitölteti, valamint a szerződés megkötéséhez, fenntartásához és a szolgáltatások teljesítéséhez szükséges adatokat a jelen megállapodás rendelkezései szerint a Biztosító rendelkezésére bocsátja.</t>
    </r>
  </si>
  <si>
    <t>2. A Med TopDoc Csoportos Betegségbiztosítás függeléke</t>
  </si>
  <si>
    <t>3. A Med TopDoc Csoportos Betegségbiztosításhoz tartozó ügyféltájékoztató</t>
  </si>
  <si>
    <t>Med TopDoc Csoportos</t>
  </si>
  <si>
    <t>Betegségbiztosítás</t>
  </si>
  <si>
    <t>Létszám</t>
  </si>
  <si>
    <t>10-24</t>
  </si>
  <si>
    <t>25-100</t>
  </si>
  <si>
    <t>Díj/fő</t>
  </si>
  <si>
    <t>Alapdíj (összlétszámra)</t>
  </si>
  <si>
    <t>Egészségi nyilatkozat:</t>
  </si>
  <si>
    <t>Családi és utónév:</t>
  </si>
  <si>
    <t>Születéskori név:</t>
  </si>
  <si>
    <t>Neme:</t>
  </si>
  <si>
    <t>Születési idő:</t>
  </si>
  <si>
    <t>Születési hely:</t>
  </si>
  <si>
    <t>Édesanyja neve:</t>
  </si>
  <si>
    <t>Lakcím:</t>
  </si>
  <si>
    <t>Egészségi nyilatkozat</t>
  </si>
  <si>
    <t>Áll-e Ön jelenleg, vagy volt-e Ön az elmúlt 10 évben kórházi, járóbeteg vagy szakorvosi gyógykezelés, kontrollvizsgálat vagy megfigyelés alatt, vagy végeztek-e Önön diagnosztikai vizsgálatot* az alább felsorolt betegségek bármelyikével kapcsolatban?</t>
  </si>
  <si>
    <t>igen</t>
  </si>
  <si>
    <t>nem</t>
  </si>
  <si>
    <r>
      <t>bármilyen tumor vagy ciszta az agyban, a koponyában vagy a gerincvelőben</t>
    </r>
    <r>
      <rPr>
        <sz val="12"/>
        <color indexed="8"/>
        <rFont val="Arial"/>
        <family val="2"/>
        <charset val="238"/>
      </rPr>
      <t xml:space="preserve"> </t>
    </r>
  </si>
  <si>
    <t>leukémia vagy más vérképzőszervi rendellenesség, amely egy hónapnál hosszabb tartamú kezelést igényelt (pl. anémia, lymphoma, myeloma, véralvadási zavar, vérzékenység /hemofília/, ér-eredetű /vaszkuláris/ vérzési zavarok)</t>
  </si>
  <si>
    <r>
      <t>bármely rákelőző állapot vagy környezetet el nem árasztó (in situ) daganat, ideértve – de nem kizárólagosan – a mell, a reproduktív szervek, a húgyhólyag vagy a prosztata rákelőző kórképeit</t>
    </r>
    <r>
      <rPr>
        <sz val="12"/>
        <color indexed="8"/>
        <rFont val="Arial"/>
        <family val="2"/>
        <charset val="238"/>
      </rPr>
      <t xml:space="preserve"> </t>
    </r>
  </si>
  <si>
    <t>bármilyen szívbetegség (pl. szívroham, angina, szívizom-elfajulás, szívbillentyű zavarok, szívzörej, reumatikus láz; NEM-mel felelhet, amennyiben Önt csak magas vérnyomás és/vagy magas koleszterinszint miatt kezelik)</t>
  </si>
  <si>
    <r>
      <t>stroke vagy agyvérzés</t>
    </r>
    <r>
      <rPr>
        <sz val="12"/>
        <color indexed="8"/>
        <rFont val="Arial"/>
        <family val="2"/>
        <charset val="238"/>
      </rPr>
      <t xml:space="preserve"> </t>
    </r>
  </si>
  <si>
    <t>bármilyen típusú cukorbetegség (diabétesz)</t>
  </si>
  <si>
    <t>Közvetítő MNB regisztrációs szám:</t>
  </si>
  <si>
    <t>Érvényes: 2017. október 1-től</t>
  </si>
  <si>
    <t>UNIQA Biztosító Zrt.   1134. Budapest, Róbert K. krt. 70-74.    Tel.: +36 1/20/30/70  5445-555     Fax: +36 1 2386-060</t>
  </si>
  <si>
    <t>Székhely címe</t>
  </si>
  <si>
    <t>Fő tevékenysége (ÖVTJ kód)</t>
  </si>
  <si>
    <t>Nyilvántartási száma</t>
  </si>
  <si>
    <t>Biztosított sajátkezű aláírása</t>
  </si>
  <si>
    <t>0-18 év</t>
  </si>
  <si>
    <t>19-64 év</t>
  </si>
  <si>
    <t>65-85 év</t>
  </si>
  <si>
    <t>alapdíj</t>
  </si>
  <si>
    <t>Összlétszám:</t>
  </si>
  <si>
    <t>Biztosítottak száma életkor szerint:</t>
  </si>
  <si>
    <t xml:space="preserve">Biztosított </t>
  </si>
  <si>
    <t>Együttműködési megállapodás</t>
  </si>
  <si>
    <t>Jelen Együttműködési megállapodás a(z)</t>
  </si>
  <si>
    <t>(továbbiakban Szerződő) és az</t>
  </si>
  <si>
    <r>
      <t>•</t>
    </r>
    <r>
      <rPr>
        <sz val="10"/>
        <rFont val="Arial"/>
        <charset val="238"/>
      </rPr>
      <t xml:space="preserve"> az általa biztosításra jelölt személyeket részletesen tájékoztatja a biztosítási szerződés feltételeinek őket érintő rendelkezéseiről, valamint a hozzá intézett nyilatkozatokról és a szerződésben bekövetkezett változásokról;</t>
    </r>
  </si>
  <si>
    <t>• a biztosított neme</t>
  </si>
  <si>
    <t>• a csoportból történő kilépés* éve, hónapja, napja</t>
  </si>
  <si>
    <r>
      <t>*</t>
    </r>
    <r>
      <rPr>
        <sz val="8"/>
        <rFont val="Arial"/>
        <family val="2"/>
        <charset val="238"/>
      </rPr>
      <t xml:space="preserve"> Csak változásjelentéskor szükséges vagy a biztosítási időszakra vonatkozó végleges elszámoláskor.</t>
    </r>
  </si>
  <si>
    <t>Mellékletek</t>
  </si>
  <si>
    <t>UNIQA Biztosító Zrt.</t>
  </si>
  <si>
    <t>A Biztosító részére a kockázatviselés kezdetekor a kezdeti biztosítottak, illetve a szerződés folyamán belépő új biztosítottak azonosításához Egyénenkénti adatközlés szükséges.</t>
  </si>
  <si>
    <t>1. A Szerződő vállalja, hogy</t>
  </si>
  <si>
    <t>3. A Biztosítottak adatainak közlése a szerződés fennállása alatt</t>
  </si>
  <si>
    <t>6. Egyéb megállapodások</t>
  </si>
  <si>
    <t xml:space="preserve"> </t>
  </si>
  <si>
    <t>Amennyiben a jelen megállapodásban foglaltak eltérnek a "Med TopDoc Csoportos Betegségbiztosítási Általános Feltételei"-ben (továbbiakban: Met TopDoc CSÁF) írtaktól, úgy a jelen megállapodásban foglaltak az irányadók.</t>
  </si>
  <si>
    <t>2.  Csoportképzés alapja, a Biztosítottak köre</t>
  </si>
  <si>
    <r>
      <rPr>
        <b/>
        <sz val="10"/>
        <rFont val="Arial"/>
        <family val="2"/>
        <charset val="238"/>
      </rPr>
      <t>Egyénenkénti adatközlés</t>
    </r>
    <r>
      <rPr>
        <sz val="10"/>
        <rFont val="Arial"/>
        <charset val="238"/>
      </rPr>
      <t xml:space="preserve">: Az adatközlést a Szerződő </t>
    </r>
    <r>
      <rPr>
        <sz val="10"/>
        <rFont val="Arial"/>
        <charset val="238"/>
      </rPr>
      <t>az alábbi adattartalommal vállalja megküldeni elektronikus formában</t>
    </r>
  </si>
  <si>
    <t>UNIQA Biztosító Zrt. 1134 Budapest, Róbert Károly krt. 70-74. (továbbiakban Biztosító) között létrejövő  Med TopDoc Csoportos Betegségbiztosítási szerződés részét képezi, és a biztosítás megkötésével, a csoportképzéssel, az adatközléssel valamint egyéb, az általános és különös feltételekkel kapcsolatos megállapodásokat rögzíti.</t>
  </si>
  <si>
    <t>A Szerződő által átvett Feltételek és egyéb dokumentumok</t>
  </si>
  <si>
    <r>
      <t>rák vagy bármilyen rosszindulatú daganat, a Hodgkin kórt is ideértve</t>
    </r>
    <r>
      <rPr>
        <sz val="12"/>
        <color indexed="8"/>
        <rFont val="Arial"/>
        <family val="2"/>
        <charset val="238"/>
      </rPr>
      <t xml:space="preserve"> </t>
    </r>
  </si>
  <si>
    <t>* Amennyiben jelenleg diagnosztikai vizsgálatok eredményére vár, kérjük, csak azok megismerése után töltse ki az egészségügyi nyilatkozatot annak valós és pontos kitöltése érdekében.</t>
  </si>
  <si>
    <t>Alulírott kijelentem, hogy az egészségügyi nyilatkozatban adott válaszaim a valóságnak megfelelnek. Tudomásom van arról, hogy valótlan adatok közlése közlési kötelezettségsértést alapoz meg.</t>
  </si>
  <si>
    <t>A Biztosított jelen nyilatkozat aláírásával hozzájárul ahhoz, hogy a kezelőorvosai, az őt kezelő kórházak és egészségügyi intézmények, a Nemzeti Egészségbiztosítási Alapkezelő és a társadalombiztosítási kifizetőhelyek az általuk nyilvántartott – a kockázat elvállalásával és a biztosítási esemény bekövetkezésével összefüggő, a Biztosított egészségi állapotára és egészségügyi ellátásaira vonatkozó – adatokat a Biztosítónak, kérésére, átadják.</t>
  </si>
  <si>
    <t>A természetes személy (pl. egyéni vállalkozó) szerződő aláírásával igazolja, hogy a szerződést saját nevében köti. Nem természetes személy szerződő esetén a szerződés aláírója kijelenti, hogy ő jogosult a jogi személy vagy jogi személyiséggel nem rendelkező más szervezet képviseletére.</t>
  </si>
  <si>
    <t>A Biztosított jelen nyilatkozat aláírásával kifejezetten hozzájárul ahhoz, hogy a megadott személyes adatait – az egészségügyi adatokat is beleértve – a Biztosító a biztosítási szerződésben foglaltaknak megfelelően, valamint a bizosítási szerződésből eredő kötelezettségeinek teljesítése céljából teljes körűen kezelje, viszontbiztosítóhoz, harmadik országbeli (viszont)biztosítóhoz vagy harmadik országbeli adatfeldolgozó szervezethez továbbítsa, valamint, hogy a biztosítási szerződéshez kapcsolódóan egészségügyi kezelése szempontjából szóba jövő intézményeknek továbbítsa.
A Biztosított adatait a Biztosító a biztosítási titok megsértése nélkül a biztosítási törvényben meghatározott szerveknek is továbbíthatja. A Biztosított hozzájárul ahhoz, hogy a biztosítási szerződés adatai – a Biztosított egészségi állapotára és a díjfizetésre vonatkozó adatokat is beleértve – továbbításra kerüljenek a biztosítási szolgáltatás nyújtásában mindenkor részt vevő, EGT-tagállambeli és nem EGT-tagállambeli kórházak és orvosok részére is, másrészt hozzájárul ahhoz, hogy a mindenkori ellátásszervező, az érintett kórházak és orvosok a részükre továbbított adatokat – így a Biztosított egészségi állapotára vonatkozó adatokat is – teljes körűen kezeljék. A Biztosított a titoktartási kötelezettség alóli felmentéssel hozzájárul ahhoz, hogy a mindenkori ellátásszervező szolgáltató, a kórházak és kezelőorvosok a rendelkezésükre álló, a Biztosítottra vonatkozó adatokat – beleértve az egészségi állapotára vonatkozó adatokat is – a Biztosító, valamint a mindenkori ellátásszervező szolgáltató számára továbbítsák teljes körű adatkezelés céljából. A szerződéssel kapcsolatban – az általános szerződési feltételekben rögzített szerveken túlmenően – adatfeldolgozóként jár el a viszontbiztosító Partner Reinsurance Europe SE (CH-8034 Zürich, Bellerivestrasse 36.) is.</t>
  </si>
  <si>
    <r>
      <t xml:space="preserve">Jelen megállapodás értelmében Biztosítottnak minősül a Szerződővel munkaviszonyban álló - a Met TopDoc CSÁF-ban meghatározott feltételeknek megfelelő - </t>
    </r>
    <r>
      <rPr>
        <b/>
        <sz val="10"/>
        <rFont val="Arial"/>
        <family val="2"/>
        <charset val="238"/>
      </rPr>
      <t>természetes személy</t>
    </r>
    <r>
      <rPr>
        <sz val="10"/>
        <rFont val="Arial"/>
        <family val="2"/>
        <charset val="238"/>
      </rPr>
      <t>, akit a Szerződő a 3. pontban foglaltak szerint a Biztosító részére bejelent. A Szerződő a fenti szempontok szerinti csoporthoz tartozást igazolni köteles a Biztosító részére.</t>
    </r>
  </si>
  <si>
    <t>16-18 év</t>
  </si>
  <si>
    <t>101-500</t>
  </si>
  <si>
    <t>BD kedvezmény</t>
  </si>
  <si>
    <t>Kérem válasszon!</t>
  </si>
  <si>
    <t xml:space="preserve">A biztosítás tartama: </t>
  </si>
  <si>
    <t>határozatlan</t>
  </si>
  <si>
    <t>Kedvezmény/fő</t>
  </si>
  <si>
    <t xml:space="preserve">• egyéb, éspedig </t>
  </si>
  <si>
    <t>1. A Med TopDoc Csoportos Betegségbiztosítás feltételei - Termékkód: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</si>
</sst>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%"/>
    <numFmt numFmtId="166" formatCode="_-* #,##0\ &quot;Ft&quot;_-;\-* #,##0\ &quot;Ft&quot;_-;_-* &quot;-&quot;??\ &quot;Ft&quot;_-;_-@_-"/>
    <numFmt numFmtId="167" formatCode="_-* #,##0\ _F_t_-;\-* #,##0\ _F_t_-;_-* &quot;-&quot;??\ _F_t_-;_-@_-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2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5"/>
      <color indexed="9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3F3F3F"/>
      </bottom>
      <diagonal/>
    </border>
    <border>
      <left style="medium">
        <color rgb="FFFF0000"/>
      </left>
      <right style="medium">
        <color rgb="FFFF0000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rgb="FFFF0000"/>
      </left>
      <right style="medium">
        <color rgb="FFFF0000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rgb="FFFF0000"/>
      </left>
      <right style="medium">
        <color rgb="FFFF0000"/>
      </right>
      <top style="thin">
        <color rgb="FF3F3F3F"/>
      </top>
      <bottom style="medium">
        <color rgb="FFFF0000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</borders>
  <cellStyleXfs count="4">
    <xf numFmtId="0" fontId="0" fillId="0" borderId="0"/>
    <xf numFmtId="0" fontId="13" fillId="6" borderId="18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9" fontId="0" fillId="0" borderId="0" xfId="0" applyNumberFormat="1" applyProtection="1">
      <protection locked="0"/>
    </xf>
    <xf numFmtId="166" fontId="14" fillId="0" borderId="2" xfId="3" applyNumberFormat="1" applyFont="1" applyBorder="1" applyAlignment="1">
      <alignment horizontal="center"/>
    </xf>
    <xf numFmtId="166" fontId="14" fillId="7" borderId="20" xfId="3" applyNumberFormat="1" applyFont="1" applyFill="1" applyBorder="1" applyAlignment="1">
      <alignment horizontal="center"/>
    </xf>
    <xf numFmtId="166" fontId="14" fillId="0" borderId="3" xfId="3" applyNumberFormat="1" applyFont="1" applyBorder="1" applyAlignment="1">
      <alignment horizontal="center"/>
    </xf>
    <xf numFmtId="166" fontId="12" fillId="0" borderId="21" xfId="3" applyNumberFormat="1" applyFont="1" applyBorder="1"/>
    <xf numFmtId="166" fontId="12" fillId="7" borderId="22" xfId="3" applyNumberFormat="1" applyFont="1" applyFill="1" applyBorder="1"/>
    <xf numFmtId="166" fontId="12" fillId="0" borderId="23" xfId="3" applyNumberFormat="1" applyFont="1" applyBorder="1"/>
    <xf numFmtId="166" fontId="12" fillId="0" borderId="24" xfId="3" applyNumberFormat="1" applyFont="1" applyBorder="1"/>
    <xf numFmtId="166" fontId="12" fillId="7" borderId="25" xfId="3" applyNumberFormat="1" applyFont="1" applyFill="1" applyBorder="1"/>
    <xf numFmtId="166" fontId="12" fillId="0" borderId="26" xfId="3" applyNumberFormat="1" applyFont="1" applyBorder="1"/>
    <xf numFmtId="166" fontId="12" fillId="7" borderId="27" xfId="3" applyNumberFormat="1" applyFont="1" applyFill="1" applyBorder="1"/>
    <xf numFmtId="0" fontId="0" fillId="0" borderId="4" xfId="0" applyBorder="1"/>
    <xf numFmtId="16" fontId="0" fillId="0" borderId="0" xfId="0" quotePrefix="1" applyNumberFormat="1"/>
    <xf numFmtId="0" fontId="0" fillId="0" borderId="0" xfId="0" quotePrefix="1"/>
    <xf numFmtId="0" fontId="4" fillId="0" borderId="0" xfId="0" quotePrefix="1" applyFont="1"/>
    <xf numFmtId="9" fontId="13" fillId="6" borderId="28" xfId="1" applyNumberFormat="1" applyBorder="1"/>
    <xf numFmtId="9" fontId="13" fillId="6" borderId="19" xfId="1" applyNumberFormat="1" applyBorder="1"/>
    <xf numFmtId="10" fontId="13" fillId="6" borderId="19" xfId="1" applyNumberFormat="1" applyBorder="1"/>
    <xf numFmtId="166" fontId="0" fillId="0" borderId="0" xfId="0" applyNumberFormat="1" applyProtection="1">
      <protection locked="0"/>
    </xf>
    <xf numFmtId="16" fontId="0" fillId="8" borderId="0" xfId="0" quotePrefix="1" applyNumberFormat="1" applyFill="1"/>
    <xf numFmtId="0" fontId="0" fillId="9" borderId="0" xfId="0" quotePrefix="1" applyFill="1"/>
    <xf numFmtId="0" fontId="4" fillId="10" borderId="0" xfId="0" quotePrefix="1" applyFont="1" applyFill="1"/>
    <xf numFmtId="0" fontId="4" fillId="11" borderId="0" xfId="0" quotePrefix="1" applyFont="1" applyFill="1"/>
    <xf numFmtId="0" fontId="4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67" fontId="0" fillId="0" borderId="0" xfId="2" applyNumberFormat="1" applyFont="1" applyFill="1" applyBorder="1" applyProtection="1">
      <protection locked="0"/>
    </xf>
    <xf numFmtId="0" fontId="0" fillId="0" borderId="0" xfId="0" applyAlignment="1" applyProtection="1"/>
    <xf numFmtId="0" fontId="0" fillId="0" borderId="0" xfId="0" applyProtection="1"/>
    <xf numFmtId="0" fontId="6" fillId="0" borderId="0" xfId="0" applyFont="1" applyFill="1" applyAlignment="1" applyProtection="1">
      <alignment horizontal="center" vertical="center"/>
    </xf>
    <xf numFmtId="0" fontId="8" fillId="0" borderId="0" xfId="0" applyFont="1" applyAlignment="1" applyProtection="1"/>
    <xf numFmtId="0" fontId="2" fillId="0" borderId="0" xfId="0" applyFont="1" applyProtection="1"/>
    <xf numFmtId="0" fontId="7" fillId="0" borderId="0" xfId="0" applyFont="1" applyAlignment="1" applyProtection="1"/>
    <xf numFmtId="0" fontId="0" fillId="2" borderId="0" xfId="0" applyFill="1" applyProtection="1"/>
    <xf numFmtId="0" fontId="0" fillId="2" borderId="0" xfId="0" applyFill="1" applyAlignment="1" applyProtection="1"/>
    <xf numFmtId="0" fontId="4" fillId="0" borderId="0" xfId="0" applyFont="1" applyProtection="1"/>
    <xf numFmtId="0" fontId="5" fillId="3" borderId="0" xfId="0" applyFont="1" applyFill="1" applyAlignment="1" applyProtection="1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3" fillId="4" borderId="0" xfId="0" applyFont="1" applyFill="1" applyProtection="1"/>
    <xf numFmtId="0" fontId="0" fillId="4" borderId="0" xfId="0" applyFill="1" applyProtection="1"/>
    <xf numFmtId="0" fontId="0" fillId="4" borderId="0" xfId="0" applyFill="1" applyAlignment="1" applyProtection="1"/>
    <xf numFmtId="0" fontId="0" fillId="12" borderId="0" xfId="0" applyFill="1" applyAlignment="1" applyProtection="1"/>
    <xf numFmtId="0" fontId="0" fillId="13" borderId="0" xfId="0" applyFill="1" applyAlignment="1" applyProtection="1"/>
    <xf numFmtId="0" fontId="0" fillId="13" borderId="0" xfId="0" applyFill="1" applyProtection="1"/>
    <xf numFmtId="0" fontId="4" fillId="2" borderId="0" xfId="0" applyFont="1" applyFill="1" applyProtection="1"/>
    <xf numFmtId="0" fontId="3" fillId="13" borderId="0" xfId="0" applyFont="1" applyFill="1" applyBorder="1" applyAlignment="1" applyProtection="1"/>
    <xf numFmtId="0" fontId="0" fillId="0" borderId="0" xfId="0" applyFill="1" applyProtection="1"/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5" xfId="0" applyBorder="1" applyProtection="1"/>
    <xf numFmtId="0" fontId="4" fillId="5" borderId="0" xfId="0" applyFont="1" applyFill="1" applyBorder="1" applyProtection="1">
      <protection locked="0"/>
    </xf>
    <xf numFmtId="0" fontId="4" fillId="5" borderId="0" xfId="0" applyFont="1" applyFill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Fill="1" applyAlignment="1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/>
    <xf numFmtId="0" fontId="0" fillId="0" borderId="0" xfId="0" applyFill="1" applyAlignment="1" applyProtection="1">
      <alignment horizontal="justify" wrapText="1"/>
    </xf>
    <xf numFmtId="0" fontId="3" fillId="0" borderId="0" xfId="0" applyFont="1" applyProtection="1"/>
    <xf numFmtId="0" fontId="3" fillId="0" borderId="0" xfId="0" applyFont="1" applyBorder="1" applyAlignment="1" applyProtection="1"/>
    <xf numFmtId="0" fontId="3" fillId="0" borderId="0" xfId="0" applyFont="1" applyFill="1" applyProtection="1"/>
    <xf numFmtId="0" fontId="0" fillId="0" borderId="0" xfId="0" applyBorder="1" applyProtection="1"/>
    <xf numFmtId="0" fontId="0" fillId="0" borderId="17" xfId="0" applyBorder="1" applyProtection="1"/>
    <xf numFmtId="0" fontId="0" fillId="14" borderId="0" xfId="0" applyFill="1" applyProtection="1"/>
    <xf numFmtId="0" fontId="18" fillId="14" borderId="0" xfId="0" applyFont="1" applyFill="1" applyProtection="1"/>
    <xf numFmtId="0" fontId="19" fillId="14" borderId="0" xfId="0" applyFont="1" applyFill="1" applyProtection="1"/>
    <xf numFmtId="0" fontId="0" fillId="14" borderId="0" xfId="0" applyFill="1" applyBorder="1" applyAlignment="1" applyProtection="1"/>
    <xf numFmtId="0" fontId="0" fillId="14" borderId="0" xfId="0" applyFill="1" applyAlignment="1" applyProtection="1"/>
    <xf numFmtId="0" fontId="0" fillId="13" borderId="0" xfId="0" applyFill="1" applyBorder="1" applyProtection="1"/>
    <xf numFmtId="0" fontId="21" fillId="13" borderId="0" xfId="0" applyFont="1" applyFill="1" applyBorder="1" applyAlignment="1" applyProtection="1">
      <alignment vertical="center" wrapText="1"/>
    </xf>
    <xf numFmtId="0" fontId="17" fillId="13" borderId="0" xfId="0" applyFont="1" applyFill="1" applyAlignment="1" applyProtection="1">
      <alignment horizontal="left" wrapText="1"/>
    </xf>
    <xf numFmtId="0" fontId="22" fillId="13" borderId="0" xfId="0" applyFont="1" applyFill="1" applyAlignment="1" applyProtection="1">
      <alignment horizontal="left" wrapText="1"/>
    </xf>
    <xf numFmtId="0" fontId="17" fillId="13" borderId="0" xfId="0" applyFont="1" applyFill="1" applyAlignment="1" applyProtection="1">
      <alignment wrapText="1"/>
    </xf>
    <xf numFmtId="0" fontId="23" fillId="0" borderId="0" xfId="0" applyFont="1" applyProtection="1"/>
    <xf numFmtId="0" fontId="0" fillId="5" borderId="0" xfId="0" applyFill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right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164" fontId="4" fillId="0" borderId="1" xfId="0" applyNumberFormat="1" applyFont="1" applyBorder="1" applyAlignment="1" applyProtection="1">
      <alignment horizontal="right"/>
    </xf>
    <xf numFmtId="0" fontId="15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0" fillId="0" borderId="1" xfId="0" applyBorder="1" applyAlignment="1" applyProtection="1"/>
    <xf numFmtId="0" fontId="4" fillId="0" borderId="1" xfId="0" applyFont="1" applyBorder="1" applyAlignment="1" applyProtection="1"/>
    <xf numFmtId="0" fontId="5" fillId="3" borderId="0" xfId="0" applyFont="1" applyFill="1" applyAlignment="1" applyProtection="1"/>
    <xf numFmtId="9" fontId="0" fillId="0" borderId="6" xfId="0" applyNumberFormat="1" applyFill="1" applyBorder="1" applyAlignment="1" applyProtection="1">
      <alignment horizontal="right"/>
    </xf>
    <xf numFmtId="9" fontId="0" fillId="0" borderId="7" xfId="0" applyNumberFormat="1" applyFill="1" applyBorder="1" applyAlignment="1" applyProtection="1">
      <alignment horizontal="right"/>
    </xf>
    <xf numFmtId="9" fontId="0" fillId="0" borderId="8" xfId="0" applyNumberFormat="1" applyFill="1" applyBorder="1" applyAlignment="1" applyProtection="1">
      <alignment horizontal="right"/>
    </xf>
    <xf numFmtId="165" fontId="0" fillId="0" borderId="6" xfId="0" applyNumberFormat="1" applyFill="1" applyBorder="1" applyAlignment="1" applyProtection="1">
      <alignment horizontal="right"/>
    </xf>
    <xf numFmtId="165" fontId="0" fillId="0" borderId="7" xfId="0" applyNumberFormat="1" applyFill="1" applyBorder="1" applyAlignment="1" applyProtection="1">
      <alignment horizontal="right"/>
    </xf>
    <xf numFmtId="165" fontId="0" fillId="0" borderId="8" xfId="0" applyNumberFormat="1" applyFill="1" applyBorder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9" xfId="0" applyBorder="1" applyAlignment="1" applyProtection="1"/>
    <xf numFmtId="0" fontId="3" fillId="0" borderId="10" xfId="0" applyFont="1" applyFill="1" applyBorder="1" applyAlignment="1" applyProtection="1">
      <alignment horizontal="right"/>
    </xf>
    <xf numFmtId="0" fontId="0" fillId="2" borderId="0" xfId="0" applyFill="1" applyAlignment="1" applyProtection="1"/>
    <xf numFmtId="0" fontId="0" fillId="0" borderId="0" xfId="0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</xf>
    <xf numFmtId="0" fontId="3" fillId="13" borderId="0" xfId="0" applyFont="1" applyFill="1" applyBorder="1" applyAlignment="1" applyProtection="1">
      <alignment horizontal="left"/>
    </xf>
    <xf numFmtId="0" fontId="4" fillId="5" borderId="0" xfId="0" applyFont="1" applyFill="1" applyAlignment="1" applyProtection="1">
      <protection locked="0"/>
    </xf>
    <xf numFmtId="0" fontId="0" fillId="5" borderId="0" xfId="0" applyFill="1" applyAlignment="1" applyProtection="1">
      <protection locked="0"/>
    </xf>
    <xf numFmtId="0" fontId="0" fillId="2" borderId="0" xfId="0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4" fillId="13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4" fillId="5" borderId="0" xfId="0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6" fillId="3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</xf>
    <xf numFmtId="0" fontId="4" fillId="5" borderId="0" xfId="0" applyFont="1" applyFill="1" applyAlignment="1" applyProtection="1">
      <alignment horizontal="left"/>
      <protection locked="0"/>
    </xf>
    <xf numFmtId="0" fontId="4" fillId="13" borderId="0" xfId="0" applyFont="1" applyFill="1" applyAlignment="1" applyProtection="1"/>
    <xf numFmtId="0" fontId="0" fillId="13" borderId="0" xfId="0" applyFill="1" applyAlignment="1" applyProtection="1"/>
    <xf numFmtId="0" fontId="0" fillId="5" borderId="0" xfId="0" applyFill="1" applyBorder="1" applyAlignment="1" applyProtection="1">
      <alignment horizontal="center"/>
      <protection locked="0"/>
    </xf>
    <xf numFmtId="0" fontId="0" fillId="12" borderId="0" xfId="0" applyFill="1" applyAlignment="1" applyProtection="1"/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5" borderId="0" xfId="0" applyFont="1" applyFill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right"/>
      <protection locked="0"/>
    </xf>
    <xf numFmtId="3" fontId="4" fillId="13" borderId="0" xfId="0" applyNumberFormat="1" applyFont="1" applyFill="1" applyBorder="1" applyAlignment="1" applyProtection="1">
      <alignment horizontal="center"/>
    </xf>
    <xf numFmtId="0" fontId="3" fillId="13" borderId="0" xfId="0" applyFont="1" applyFill="1" applyBorder="1" applyAlignment="1" applyProtection="1">
      <alignment horizontal="left" indent="1"/>
    </xf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/>
    <xf numFmtId="0" fontId="0" fillId="0" borderId="17" xfId="0" applyBorder="1" applyAlignment="1" applyProtection="1">
      <alignment horizontal="center"/>
    </xf>
    <xf numFmtId="0" fontId="0" fillId="0" borderId="11" xfId="0" applyBorder="1" applyAlignment="1" applyProtection="1">
      <protection locked="0"/>
    </xf>
    <xf numFmtId="14" fontId="0" fillId="0" borderId="12" xfId="0" applyNumberForma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11" xfId="0" applyFill="1" applyBorder="1" applyAlignment="1" applyProtection="1">
      <protection locked="0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justify" wrapText="1"/>
    </xf>
    <xf numFmtId="0" fontId="0" fillId="0" borderId="0" xfId="0" applyFill="1" applyAlignment="1" applyProtection="1">
      <alignment horizontal="justify" wrapText="1"/>
    </xf>
    <xf numFmtId="0" fontId="4" fillId="0" borderId="0" xfId="0" applyFont="1" applyAlignment="1" applyProtection="1">
      <alignment horizontal="justify" wrapText="1"/>
    </xf>
    <xf numFmtId="0" fontId="0" fillId="0" borderId="0" xfId="0" applyAlignment="1" applyProtection="1">
      <alignment horizontal="justify" wrapText="1"/>
    </xf>
    <xf numFmtId="0" fontId="0" fillId="0" borderId="13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4" fillId="0" borderId="0" xfId="0" applyFont="1" applyFill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11" fillId="3" borderId="0" xfId="0" applyFont="1" applyFill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0" fillId="13" borderId="0" xfId="0" applyFont="1" applyFill="1" applyAlignment="1" applyProtection="1">
      <alignment horizontal="left" wrapText="1"/>
    </xf>
    <xf numFmtId="0" fontId="0" fillId="13" borderId="0" xfId="0" applyFont="1" applyFill="1" applyAlignment="1" applyProtection="1">
      <alignment horizontal="center" wrapText="1"/>
    </xf>
    <xf numFmtId="0" fontId="20" fillId="13" borderId="0" xfId="0" applyFont="1" applyFill="1" applyBorder="1" applyAlignment="1" applyProtection="1">
      <alignment horizontal="left" wrapText="1"/>
    </xf>
    <xf numFmtId="0" fontId="0" fillId="13" borderId="0" xfId="0" applyFill="1" applyAlignment="1" applyProtection="1">
      <alignment horizontal="left" wrapText="1"/>
    </xf>
    <xf numFmtId="0" fontId="22" fillId="13" borderId="0" xfId="0" applyFont="1" applyFill="1" applyAlignment="1" applyProtection="1">
      <alignment horizontal="left" wrapText="1"/>
    </xf>
    <xf numFmtId="0" fontId="17" fillId="13" borderId="0" xfId="0" applyFont="1" applyFill="1" applyAlignment="1" applyProtection="1">
      <alignment horizontal="left" wrapText="1"/>
    </xf>
    <xf numFmtId="0" fontId="17" fillId="0" borderId="0" xfId="0" applyFont="1" applyFill="1" applyAlignment="1" applyProtection="1">
      <alignment horizontal="center" wrapText="1"/>
      <protection locked="0"/>
    </xf>
    <xf numFmtId="0" fontId="4" fillId="13" borderId="0" xfId="0" applyFont="1" applyFill="1" applyAlignment="1" applyProtection="1">
      <alignment horizontal="left" wrapText="1"/>
    </xf>
    <xf numFmtId="49" fontId="4" fillId="14" borderId="0" xfId="0" applyNumberFormat="1" applyFont="1" applyFill="1" applyAlignment="1" applyProtection="1">
      <alignment horizontal="center" vertical="center"/>
    </xf>
    <xf numFmtId="0" fontId="0" fillId="5" borderId="29" xfId="0" applyFill="1" applyBorder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/>
      <protection locked="0"/>
    </xf>
    <xf numFmtId="166" fontId="14" fillId="11" borderId="14" xfId="3" applyNumberFormat="1" applyFont="1" applyFill="1" applyBorder="1" applyAlignment="1">
      <alignment horizontal="center"/>
    </xf>
    <xf numFmtId="166" fontId="14" fillId="11" borderId="15" xfId="3" applyNumberFormat="1" applyFont="1" applyFill="1" applyBorder="1" applyAlignment="1">
      <alignment horizontal="center"/>
    </xf>
    <xf numFmtId="166" fontId="14" fillId="11" borderId="16" xfId="3" applyNumberFormat="1" applyFont="1" applyFill="1" applyBorder="1" applyAlignment="1">
      <alignment horizontal="center"/>
    </xf>
  </cellXfs>
  <cellStyles count="4">
    <cellStyle name="Check Cell" xfId="1" builtinId="23"/>
    <cellStyle name="Comma" xfId="2" builtinId="3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3</xdr:col>
      <xdr:colOff>581025</xdr:colOff>
      <xdr:row>5</xdr:row>
      <xdr:rowOff>123825</xdr:rowOff>
    </xdr:to>
    <xdr:pic>
      <xdr:nvPicPr>
        <xdr:cNvPr id="146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1323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123825</xdr:colOff>
      <xdr:row>5</xdr:row>
      <xdr:rowOff>123825</xdr:rowOff>
    </xdr:to>
    <xdr:pic>
      <xdr:nvPicPr>
        <xdr:cNvPr id="139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1323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2</xdr:row>
      <xdr:rowOff>57150</xdr:rowOff>
    </xdr:from>
    <xdr:to>
      <xdr:col>5</xdr:col>
      <xdr:colOff>495300</xdr:colOff>
      <xdr:row>5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81125" y="419100"/>
          <a:ext cx="1952625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hu-H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UNIQA Biztosító Zrt.</a:t>
          </a:r>
        </a:p>
        <a:p>
          <a:pPr algn="l" rtl="0">
            <a:defRPr sz="1000"/>
          </a:pPr>
          <a:r>
            <a:rPr lang="hu-H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1134 Budapest, Róbert K. krt. 70-74.</a:t>
          </a:r>
        </a:p>
        <a:p>
          <a:pPr rtl="0"/>
          <a:r>
            <a:rPr lang="hu-H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Tel.: </a:t>
          </a:r>
          <a:r>
            <a:rPr lang="hu-HU" sz="800" b="0" i="0" baseline="0">
              <a:effectLst/>
              <a:latin typeface="+mn-lt"/>
              <a:ea typeface="+mn-ea"/>
              <a:cs typeface="+mn-cs"/>
            </a:rPr>
            <a:t>Tel.: +36 1/20/30/70 5445-555    </a:t>
          </a:r>
          <a:endParaRPr lang="hu-HU" sz="800">
            <a:effectLst/>
          </a:endParaRPr>
        </a:p>
        <a:p>
          <a:pPr rtl="0"/>
          <a:r>
            <a:rPr lang="hu-HU" sz="800" b="0" i="0" baseline="0">
              <a:effectLst/>
              <a:latin typeface="+mn-lt"/>
              <a:ea typeface="+mn-ea"/>
              <a:cs typeface="+mn-cs"/>
            </a:rPr>
            <a:t>Fax: +36 1 2386-060</a:t>
          </a:r>
          <a:endParaRPr lang="hu-HU" sz="800">
            <a:effectLst/>
          </a:endParaRPr>
        </a:p>
        <a:p>
          <a:pPr algn="l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hu-HU"/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2</xdr:col>
      <xdr:colOff>85725</xdr:colOff>
      <xdr:row>6</xdr:row>
      <xdr:rowOff>123825</xdr:rowOff>
    </xdr:to>
    <xdr:pic>
      <xdr:nvPicPr>
        <xdr:cNvPr id="139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12763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2</xdr:row>
      <xdr:rowOff>0</xdr:rowOff>
    </xdr:from>
    <xdr:to>
      <xdr:col>5</xdr:col>
      <xdr:colOff>190500</xdr:colOff>
      <xdr:row>6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285875" y="323850"/>
          <a:ext cx="184785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hu-H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UNIQA Biztosító Zrt.</a:t>
          </a:r>
        </a:p>
        <a:p>
          <a:pPr algn="l" rtl="0">
            <a:defRPr sz="1000"/>
          </a:pPr>
          <a:r>
            <a:rPr lang="hu-H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1134 Budapest, Róbert K. krt. 70-74.</a:t>
          </a:r>
        </a:p>
        <a:p>
          <a:pPr rtl="0">
            <a:lnSpc>
              <a:spcPts val="900"/>
            </a:lnSpc>
          </a:pPr>
          <a:r>
            <a:rPr lang="hu-HU" sz="800" b="0" i="0" baseline="0">
              <a:effectLst/>
              <a:latin typeface="+mn-lt"/>
              <a:ea typeface="+mn-ea"/>
              <a:cs typeface="+mn-cs"/>
            </a:rPr>
            <a:t>Tel.: +36 1/20/30/70 5445-555    </a:t>
          </a:r>
          <a:endParaRPr lang="hu-HU" sz="800">
            <a:effectLst/>
          </a:endParaRPr>
        </a:p>
        <a:p>
          <a:pPr rtl="0"/>
          <a:r>
            <a:rPr lang="hu-HU" sz="800" b="0" i="0" baseline="0">
              <a:effectLst/>
              <a:latin typeface="+mn-lt"/>
              <a:ea typeface="+mn-ea"/>
              <a:cs typeface="+mn-cs"/>
            </a:rPr>
            <a:t>Fax: +36 1 2386-060</a:t>
          </a:r>
          <a:endParaRPr lang="hu-HU" sz="800"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G90"/>
  <sheetViews>
    <sheetView showGridLines="0" tabSelected="1" zoomScaleNormal="100" workbookViewId="0">
      <selection activeCell="B18" sqref="B18:M18"/>
    </sheetView>
  </sheetViews>
  <sheetFormatPr defaultRowHeight="12.75" x14ac:dyDescent="0.2"/>
  <cols>
    <col min="1" max="1" width="2.140625" style="30" customWidth="1"/>
    <col min="2" max="2" width="9.140625" style="30"/>
    <col min="3" max="3" width="1.42578125" style="30" customWidth="1"/>
    <col min="4" max="4" width="9.140625" style="30"/>
    <col min="5" max="5" width="2" style="30" customWidth="1"/>
    <col min="6" max="6" width="8.140625" style="30" customWidth="1"/>
    <col min="7" max="7" width="2.5703125" style="30" customWidth="1"/>
    <col min="8" max="8" width="6.28515625" style="30" customWidth="1"/>
    <col min="9" max="9" width="1.5703125" style="30" customWidth="1"/>
    <col min="10" max="10" width="1.140625" style="30" customWidth="1"/>
    <col min="11" max="11" width="5.140625" style="30" customWidth="1"/>
    <col min="12" max="12" width="1.28515625" style="30" customWidth="1"/>
    <col min="13" max="13" width="7.42578125" style="30" customWidth="1"/>
    <col min="14" max="14" width="1.140625" style="30" customWidth="1"/>
    <col min="15" max="15" width="1" style="30" customWidth="1"/>
    <col min="16" max="16" width="9.140625" style="30"/>
    <col min="17" max="17" width="1.5703125" style="30" customWidth="1"/>
    <col min="18" max="18" width="9.140625" style="30"/>
    <col min="19" max="19" width="3.85546875" style="30" customWidth="1"/>
    <col min="20" max="20" width="2.42578125" style="30" customWidth="1"/>
    <col min="21" max="21" width="10.42578125" style="30" customWidth="1"/>
    <col min="22" max="22" width="2.5703125" style="30" customWidth="1"/>
    <col min="23" max="23" width="6.42578125" style="30" customWidth="1"/>
    <col min="24" max="24" width="2.42578125" style="30" customWidth="1"/>
    <col min="25" max="25" width="5.140625" style="30" customWidth="1"/>
    <col min="26" max="26" width="9.140625" style="30"/>
    <col min="27" max="27" width="1.85546875" style="30" customWidth="1"/>
    <col min="28" max="16384" width="9.140625" style="30"/>
  </cols>
  <sheetData>
    <row r="1" spans="1:33" ht="13.5" customHeight="1" x14ac:dyDescent="0.2">
      <c r="A1" s="29"/>
      <c r="B1" s="29"/>
      <c r="C1" s="29"/>
      <c r="D1" s="29"/>
      <c r="E1" s="29"/>
      <c r="W1" s="31"/>
      <c r="X1" s="115" t="s">
        <v>48</v>
      </c>
      <c r="Y1" s="115"/>
      <c r="Z1" s="115"/>
      <c r="AA1" s="115"/>
      <c r="AC1" s="31"/>
      <c r="AD1" s="31"/>
      <c r="AE1" s="31"/>
      <c r="AF1" s="31"/>
      <c r="AG1" s="31"/>
    </row>
    <row r="2" spans="1:33" ht="15" customHeight="1" x14ac:dyDescent="0.35">
      <c r="A2" s="29"/>
      <c r="B2" s="29"/>
      <c r="C2" s="29"/>
      <c r="D2" s="29"/>
      <c r="E2" s="29"/>
      <c r="L2" s="32"/>
      <c r="M2" s="32"/>
      <c r="N2" s="32"/>
      <c r="O2" s="32"/>
      <c r="P2" s="32"/>
      <c r="Q2" s="32"/>
      <c r="R2" s="29"/>
      <c r="S2" s="29"/>
      <c r="T2" s="29"/>
      <c r="U2" s="29"/>
      <c r="W2" s="31"/>
      <c r="X2" s="115"/>
      <c r="Y2" s="115"/>
      <c r="Z2" s="115"/>
      <c r="AA2" s="115"/>
      <c r="AC2" s="31"/>
      <c r="AD2" s="31"/>
      <c r="AE2" s="31"/>
      <c r="AF2" s="31"/>
      <c r="AG2" s="31"/>
    </row>
    <row r="3" spans="1:33" ht="13.5" customHeight="1" x14ac:dyDescent="0.2">
      <c r="A3" s="29"/>
      <c r="B3" s="29"/>
      <c r="C3" s="29"/>
      <c r="D3" s="29"/>
      <c r="E3" s="29"/>
      <c r="J3" s="112" t="s">
        <v>61</v>
      </c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29"/>
      <c r="W3" s="31"/>
      <c r="X3" s="115"/>
      <c r="Y3" s="115"/>
      <c r="Z3" s="115"/>
      <c r="AA3" s="115"/>
      <c r="AC3" s="31"/>
      <c r="AD3" s="31"/>
      <c r="AE3" s="31"/>
      <c r="AF3" s="31"/>
      <c r="AG3" s="31"/>
    </row>
    <row r="4" spans="1:33" ht="15" customHeight="1" x14ac:dyDescent="0.25">
      <c r="A4" s="29"/>
      <c r="B4" s="29"/>
      <c r="C4" s="29"/>
      <c r="D4" s="29"/>
      <c r="E4" s="29"/>
      <c r="F4" s="33"/>
      <c r="G4" s="33"/>
      <c r="H4" s="33"/>
      <c r="I4" s="33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34"/>
      <c r="W4" s="31"/>
      <c r="X4" s="115"/>
      <c r="Y4" s="115"/>
      <c r="Z4" s="115"/>
      <c r="AA4" s="115"/>
      <c r="AC4" s="31"/>
      <c r="AD4" s="31"/>
      <c r="AE4" s="31"/>
      <c r="AF4" s="31"/>
      <c r="AG4" s="31"/>
    </row>
    <row r="5" spans="1:33" ht="21" customHeight="1" x14ac:dyDescent="0.35">
      <c r="A5" s="29"/>
      <c r="B5" s="29"/>
      <c r="C5" s="29"/>
      <c r="D5" s="29"/>
      <c r="E5" s="29"/>
      <c r="F5" s="33"/>
      <c r="G5" s="33"/>
      <c r="H5" s="33"/>
      <c r="I5" s="33"/>
      <c r="J5" s="33"/>
      <c r="L5" s="32" t="s">
        <v>62</v>
      </c>
      <c r="N5" s="34"/>
      <c r="O5" s="34"/>
      <c r="P5" s="34"/>
      <c r="Q5" s="34"/>
      <c r="R5" s="34"/>
      <c r="S5" s="34"/>
      <c r="T5" s="34"/>
      <c r="U5" s="34"/>
      <c r="W5" s="31"/>
      <c r="X5" s="115"/>
      <c r="Y5" s="115"/>
      <c r="Z5" s="115"/>
      <c r="AA5" s="115"/>
      <c r="AC5" s="31"/>
      <c r="AD5" s="31"/>
      <c r="AE5" s="31"/>
      <c r="AF5" s="31"/>
      <c r="AG5" s="31"/>
    </row>
    <row r="6" spans="1:33" ht="15" customHeight="1" x14ac:dyDescent="0.2">
      <c r="A6" s="29"/>
      <c r="B6" s="29"/>
      <c r="C6" s="29"/>
      <c r="D6" s="29"/>
      <c r="E6" s="29"/>
      <c r="F6" s="33"/>
      <c r="G6" s="33"/>
      <c r="H6" s="33"/>
      <c r="I6" s="33"/>
      <c r="J6" s="33"/>
      <c r="K6" s="33"/>
      <c r="L6" s="33"/>
      <c r="M6" s="33" t="s">
        <v>87</v>
      </c>
      <c r="Q6" s="29"/>
      <c r="R6" s="29"/>
      <c r="S6" s="29"/>
      <c r="T6" s="29"/>
      <c r="W6" s="31"/>
      <c r="X6" s="115"/>
      <c r="Y6" s="115"/>
      <c r="Z6" s="115"/>
      <c r="AA6" s="115"/>
      <c r="AC6" s="31"/>
      <c r="AD6" s="31"/>
      <c r="AE6" s="31"/>
      <c r="AF6" s="31"/>
      <c r="AG6" s="31"/>
    </row>
    <row r="7" spans="1:33" ht="14.25" customHeight="1" x14ac:dyDescent="0.2">
      <c r="A7" s="29"/>
      <c r="B7" s="29"/>
      <c r="C7" s="29"/>
      <c r="D7" s="29"/>
      <c r="E7" s="29"/>
      <c r="W7" s="31"/>
      <c r="X7" s="115"/>
      <c r="Y7" s="115"/>
      <c r="Z7" s="115"/>
      <c r="AA7" s="115"/>
      <c r="AC7" s="31"/>
      <c r="AD7" s="31"/>
      <c r="AE7" s="31"/>
      <c r="AF7" s="31"/>
      <c r="AG7" s="31"/>
    </row>
    <row r="8" spans="1:33" ht="8.25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33" x14ac:dyDescent="0.2">
      <c r="A9" s="35"/>
      <c r="B9" s="35" t="s">
        <v>45</v>
      </c>
      <c r="C9" s="35"/>
      <c r="D9" s="35"/>
      <c r="E9" s="35"/>
      <c r="F9" s="116"/>
      <c r="G9" s="116"/>
      <c r="H9" s="116"/>
      <c r="I9" s="116"/>
      <c r="J9" s="116"/>
      <c r="K9" s="116"/>
      <c r="L9" s="36"/>
      <c r="M9" s="35" t="s">
        <v>46</v>
      </c>
      <c r="N9" s="35"/>
      <c r="O9" s="35"/>
      <c r="P9" s="35"/>
      <c r="Q9" s="116"/>
      <c r="R9" s="116"/>
      <c r="S9" s="116"/>
      <c r="T9" s="116"/>
      <c r="U9" s="116"/>
      <c r="V9" s="35"/>
      <c r="W9" s="35" t="s">
        <v>47</v>
      </c>
      <c r="X9" s="35"/>
      <c r="Y9" s="35"/>
      <c r="Z9" s="35"/>
      <c r="AA9" s="35"/>
    </row>
    <row r="10" spans="1:33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107"/>
      <c r="X10" s="107"/>
      <c r="Y10" s="107"/>
      <c r="Z10" s="107"/>
      <c r="AA10" s="35"/>
    </row>
    <row r="11" spans="1:33" x14ac:dyDescent="0.2">
      <c r="A11" s="35"/>
      <c r="B11" s="35" t="s">
        <v>55</v>
      </c>
      <c r="C11" s="35"/>
      <c r="D11" s="3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36"/>
      <c r="W11" s="107"/>
      <c r="X11" s="107"/>
      <c r="Y11" s="107"/>
      <c r="Z11" s="107"/>
      <c r="AA11" s="35"/>
    </row>
    <row r="12" spans="1:33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07"/>
      <c r="X12" s="107"/>
      <c r="Y12" s="107"/>
      <c r="Z12" s="107"/>
      <c r="AA12" s="35"/>
    </row>
    <row r="13" spans="1:33" x14ac:dyDescent="0.2">
      <c r="A13" s="35"/>
      <c r="B13" s="117" t="s">
        <v>56</v>
      </c>
      <c r="C13" s="117"/>
      <c r="D13" s="117"/>
      <c r="E13" s="118"/>
      <c r="F13" s="116"/>
      <c r="G13" s="116"/>
      <c r="H13" s="36"/>
      <c r="I13" s="35" t="s">
        <v>86</v>
      </c>
      <c r="J13" s="35"/>
      <c r="K13" s="35"/>
      <c r="L13" s="35"/>
      <c r="M13" s="36"/>
      <c r="N13" s="36"/>
      <c r="O13" s="35"/>
      <c r="P13" s="36"/>
      <c r="Q13" s="36"/>
      <c r="R13" s="36"/>
      <c r="S13" s="116"/>
      <c r="T13" s="116"/>
      <c r="U13" s="116"/>
      <c r="V13" s="35"/>
      <c r="W13" s="107"/>
      <c r="X13" s="107"/>
      <c r="Y13" s="107"/>
      <c r="Z13" s="107"/>
      <c r="AA13" s="35"/>
      <c r="AD13" s="37"/>
    </row>
    <row r="14" spans="1:33" ht="5.25" customHeight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D14" s="37"/>
    </row>
    <row r="15" spans="1:33" x14ac:dyDescent="0.2">
      <c r="A15" s="35"/>
      <c r="B15" s="89" t="s">
        <v>26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35"/>
    </row>
    <row r="16" spans="1:33" ht="6" customHeight="1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x14ac:dyDescent="0.2">
      <c r="A17" s="35"/>
      <c r="B17" s="35" t="s">
        <v>27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 t="s">
        <v>30</v>
      </c>
      <c r="Q17" s="35"/>
      <c r="R17" s="35"/>
      <c r="S17" s="35"/>
      <c r="T17" s="35"/>
      <c r="U17" s="35"/>
      <c r="V17" s="35"/>
      <c r="W17" s="35"/>
      <c r="X17" s="35"/>
      <c r="Y17" s="35" t="s">
        <v>31</v>
      </c>
      <c r="Z17" s="35"/>
      <c r="AA17" s="35"/>
    </row>
    <row r="18" spans="1:27" x14ac:dyDescent="0.2">
      <c r="A18" s="35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36"/>
      <c r="O18" s="36"/>
      <c r="P18" s="113"/>
      <c r="Q18" s="114"/>
      <c r="R18" s="114"/>
      <c r="S18" s="114"/>
      <c r="T18" s="114"/>
      <c r="U18" s="114"/>
      <c r="V18" s="114"/>
      <c r="W18" s="114"/>
      <c r="X18" s="39"/>
      <c r="Y18" s="113"/>
      <c r="Z18" s="114"/>
      <c r="AA18" s="35"/>
    </row>
    <row r="19" spans="1:27" x14ac:dyDescent="0.2">
      <c r="A19" s="35"/>
      <c r="B19" s="35" t="s">
        <v>28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 t="s">
        <v>32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x14ac:dyDescent="0.2">
      <c r="A20" s="35"/>
      <c r="B20" s="53"/>
      <c r="C20" s="40"/>
      <c r="D20" s="113"/>
      <c r="E20" s="114"/>
      <c r="F20" s="114"/>
      <c r="G20" s="114"/>
      <c r="H20" s="114"/>
      <c r="I20" s="114"/>
      <c r="J20" s="114"/>
      <c r="K20" s="114"/>
      <c r="L20" s="114"/>
      <c r="M20" s="114"/>
      <c r="N20" s="36"/>
      <c r="O20" s="36"/>
      <c r="P20" s="113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35"/>
    </row>
    <row r="21" spans="1:27" x14ac:dyDescent="0.2">
      <c r="A21" s="35"/>
      <c r="B21" s="40" t="s">
        <v>33</v>
      </c>
      <c r="C21" s="40"/>
      <c r="D21" s="39"/>
      <c r="E21" s="39"/>
      <c r="F21" s="39"/>
      <c r="G21" s="39"/>
      <c r="H21" s="39"/>
      <c r="I21" s="39"/>
      <c r="J21" s="39"/>
      <c r="K21" s="39"/>
      <c r="L21" s="39"/>
      <c r="M21" s="36"/>
      <c r="N21" s="36"/>
      <c r="O21" s="36"/>
      <c r="P21" s="39" t="s">
        <v>34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5"/>
    </row>
    <row r="22" spans="1:27" x14ac:dyDescent="0.2">
      <c r="A22" s="35"/>
      <c r="B22" s="53"/>
      <c r="C22" s="40"/>
      <c r="D22" s="113"/>
      <c r="E22" s="107"/>
      <c r="F22" s="107"/>
      <c r="G22" s="107"/>
      <c r="H22" s="107"/>
      <c r="I22" s="107"/>
      <c r="J22" s="107"/>
      <c r="K22" s="107"/>
      <c r="L22" s="107"/>
      <c r="M22" s="107"/>
      <c r="N22" s="36"/>
      <c r="O22" s="36"/>
      <c r="P22" s="113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35"/>
    </row>
    <row r="23" spans="1:27" ht="6.75" customHeight="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101" t="s">
        <v>35</v>
      </c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35"/>
    </row>
    <row r="24" spans="1:27" x14ac:dyDescent="0.2">
      <c r="A24" s="35"/>
      <c r="B24" s="41" t="s">
        <v>57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35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35"/>
    </row>
    <row r="25" spans="1:27" ht="5.25" customHeight="1" x14ac:dyDescent="0.2">
      <c r="A25" s="35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35"/>
      <c r="P25" s="106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35"/>
    </row>
    <row r="26" spans="1:27" ht="6" customHeight="1" x14ac:dyDescent="0.2">
      <c r="A26" s="35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5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35"/>
    </row>
    <row r="27" spans="1:27" x14ac:dyDescent="0.2">
      <c r="A27" s="35"/>
      <c r="B27" s="42" t="s">
        <v>29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5"/>
      <c r="P27" s="101" t="s">
        <v>36</v>
      </c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35"/>
    </row>
    <row r="28" spans="1:27" x14ac:dyDescent="0.2">
      <c r="A28" s="35"/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43"/>
      <c r="O28" s="36"/>
      <c r="P28" s="106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35"/>
    </row>
    <row r="29" spans="1:27" x14ac:dyDescent="0.2">
      <c r="A29" s="35"/>
      <c r="B29" s="42" t="s">
        <v>37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5"/>
      <c r="P29" s="35" t="s">
        <v>38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x14ac:dyDescent="0.2">
      <c r="A30" s="35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42"/>
      <c r="O30" s="35"/>
      <c r="P30" s="118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35"/>
    </row>
    <row r="31" spans="1:27" x14ac:dyDescent="0.2">
      <c r="A31" s="35"/>
      <c r="B31" s="122" t="s">
        <v>39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42"/>
      <c r="O31" s="35"/>
      <c r="P31" s="35" t="s">
        <v>43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x14ac:dyDescent="0.2">
      <c r="A32" s="35"/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42"/>
      <c r="O32" s="35"/>
      <c r="P32" s="106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35"/>
    </row>
    <row r="33" spans="1:27" x14ac:dyDescent="0.2">
      <c r="A33" s="35"/>
      <c r="B33" s="42" t="s">
        <v>89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5"/>
      <c r="P33" s="35" t="s">
        <v>44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x14ac:dyDescent="0.2">
      <c r="A34" s="35"/>
      <c r="B34" s="54"/>
      <c r="C34" s="42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42"/>
      <c r="O34" s="35"/>
      <c r="P34" s="54"/>
      <c r="Q34" s="35"/>
      <c r="R34" s="106"/>
      <c r="S34" s="107"/>
      <c r="T34" s="107"/>
      <c r="U34" s="107"/>
      <c r="V34" s="107"/>
      <c r="W34" s="107"/>
      <c r="X34" s="107"/>
      <c r="Y34" s="107"/>
      <c r="Z34" s="107"/>
      <c r="AA34" s="35"/>
    </row>
    <row r="35" spans="1:27" x14ac:dyDescent="0.2">
      <c r="A35" s="35"/>
      <c r="B35" s="42" t="s">
        <v>40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5"/>
      <c r="P35" s="35" t="s">
        <v>41</v>
      </c>
      <c r="Q35" s="35"/>
      <c r="R35" s="35"/>
      <c r="S35" s="35"/>
      <c r="T35" s="35"/>
      <c r="U35" s="35"/>
      <c r="V35" s="35"/>
      <c r="W35" s="35"/>
      <c r="X35" s="35"/>
      <c r="Y35" s="35" t="s">
        <v>42</v>
      </c>
      <c r="Z35" s="35"/>
      <c r="AA35" s="35"/>
    </row>
    <row r="36" spans="1:27" x14ac:dyDescent="0.2">
      <c r="A36" s="35"/>
      <c r="B36" s="54"/>
      <c r="C36" s="42"/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42"/>
      <c r="O36" s="35"/>
      <c r="P36" s="106"/>
      <c r="Q36" s="107"/>
      <c r="R36" s="107"/>
      <c r="S36" s="107"/>
      <c r="T36" s="107"/>
      <c r="U36" s="107"/>
      <c r="V36" s="107"/>
      <c r="W36" s="107"/>
      <c r="X36" s="35"/>
      <c r="Y36" s="125"/>
      <c r="Z36" s="125"/>
      <c r="AA36" s="35"/>
    </row>
    <row r="37" spans="1:27" x14ac:dyDescent="0.2">
      <c r="A37" s="35"/>
      <c r="B37" s="42" t="s">
        <v>90</v>
      </c>
      <c r="C37" s="42"/>
      <c r="D37" s="42"/>
      <c r="E37" s="42"/>
      <c r="F37" s="42"/>
      <c r="G37" s="42"/>
      <c r="H37" s="42" t="s">
        <v>91</v>
      </c>
      <c r="I37" s="42"/>
      <c r="J37" s="42"/>
      <c r="K37" s="42"/>
      <c r="L37" s="42"/>
      <c r="M37" s="42"/>
      <c r="N37" s="4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7" x14ac:dyDescent="0.2">
      <c r="A38" s="35"/>
      <c r="B38" s="125"/>
      <c r="C38" s="125"/>
      <c r="D38" s="125"/>
      <c r="E38" s="125"/>
      <c r="F38" s="125"/>
      <c r="G38" s="44"/>
      <c r="H38" s="79"/>
      <c r="I38" s="79"/>
      <c r="J38" s="79"/>
      <c r="K38" s="79"/>
      <c r="L38" s="79"/>
      <c r="M38" s="79"/>
      <c r="N38" s="42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x14ac:dyDescent="0.2">
      <c r="A39" s="35"/>
      <c r="B39" s="42" t="s">
        <v>41</v>
      </c>
      <c r="C39" s="42"/>
      <c r="D39" s="42"/>
      <c r="E39" s="42"/>
      <c r="F39" s="42"/>
      <c r="G39" s="42"/>
      <c r="H39" s="42"/>
      <c r="I39" s="42"/>
      <c r="J39" s="42"/>
      <c r="K39" s="42" t="s">
        <v>42</v>
      </c>
      <c r="L39" s="42"/>
      <c r="M39" s="42"/>
      <c r="N39" s="4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x14ac:dyDescent="0.2">
      <c r="A40" s="35"/>
      <c r="B40" s="106"/>
      <c r="C40" s="107"/>
      <c r="D40" s="107"/>
      <c r="E40" s="107"/>
      <c r="F40" s="107"/>
      <c r="G40" s="107"/>
      <c r="H40" s="107"/>
      <c r="I40" s="107"/>
      <c r="J40" s="43"/>
      <c r="K40" s="106"/>
      <c r="L40" s="107"/>
      <c r="M40" s="107"/>
      <c r="N40" s="42"/>
      <c r="O40" s="35"/>
      <c r="P40" s="119"/>
      <c r="Q40" s="120"/>
      <c r="R40" s="120"/>
      <c r="S40" s="120"/>
      <c r="T40" s="120"/>
      <c r="U40" s="120"/>
      <c r="V40" s="120"/>
      <c r="W40" s="120"/>
      <c r="X40" s="46"/>
      <c r="Y40" s="111"/>
      <c r="Z40" s="111"/>
      <c r="AA40" s="35"/>
    </row>
    <row r="41" spans="1:27" ht="6" customHeight="1" x14ac:dyDescent="0.2">
      <c r="A41" s="35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ht="6" customHeight="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x14ac:dyDescent="0.2">
      <c r="A43" s="35"/>
      <c r="B43" s="89" t="s">
        <v>18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35"/>
    </row>
    <row r="44" spans="1:27" ht="7.5" customHeight="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x14ac:dyDescent="0.2">
      <c r="A45" s="35"/>
      <c r="B45" s="101" t="s">
        <v>6</v>
      </c>
      <c r="C45" s="101"/>
      <c r="D45" s="101"/>
      <c r="E45" s="121"/>
      <c r="F45" s="121"/>
      <c r="G45" s="35" t="s">
        <v>7</v>
      </c>
      <c r="H45" s="55"/>
      <c r="I45" s="35" t="s">
        <v>8</v>
      </c>
      <c r="J45" s="35"/>
      <c r="K45" s="126"/>
      <c r="L45" s="126"/>
      <c r="M45" s="35" t="s">
        <v>9</v>
      </c>
      <c r="N45" s="35"/>
      <c r="O45" s="35"/>
      <c r="P45" s="101" t="s">
        <v>10</v>
      </c>
      <c r="Q45" s="101"/>
      <c r="R45" s="101"/>
      <c r="S45" s="101"/>
      <c r="T45" s="35"/>
      <c r="U45" s="55"/>
      <c r="V45" s="35" t="s">
        <v>7</v>
      </c>
      <c r="W45" s="55"/>
      <c r="X45" s="35" t="s">
        <v>8</v>
      </c>
      <c r="Y45" s="55"/>
      <c r="Z45" s="35" t="s">
        <v>9</v>
      </c>
      <c r="AA45" s="35"/>
    </row>
    <row r="46" spans="1:27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x14ac:dyDescent="0.2">
      <c r="A47" s="35"/>
      <c r="B47" s="101" t="s">
        <v>11</v>
      </c>
      <c r="C47" s="101"/>
      <c r="D47" s="101"/>
      <c r="E47" s="109" t="s">
        <v>12</v>
      </c>
      <c r="F47" s="110"/>
      <c r="G47" s="40"/>
      <c r="H47" s="35"/>
      <c r="I47" s="35"/>
      <c r="J47" s="35"/>
      <c r="K47" s="40"/>
      <c r="L47" s="40"/>
      <c r="M47" s="35"/>
      <c r="N47" s="35"/>
      <c r="O47" s="35"/>
      <c r="P47" s="101" t="s">
        <v>13</v>
      </c>
      <c r="Q47" s="101"/>
      <c r="R47" s="101"/>
      <c r="S47" s="101"/>
      <c r="T47" s="35"/>
      <c r="U47" s="79" t="s">
        <v>129</v>
      </c>
      <c r="V47" s="79"/>
      <c r="W47" s="79"/>
      <c r="X47" s="40"/>
      <c r="Y47" s="35"/>
      <c r="Z47" s="35"/>
      <c r="AA47" s="35"/>
    </row>
    <row r="48" spans="1:27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1:27" x14ac:dyDescent="0.2">
      <c r="A49" s="35"/>
      <c r="B49" s="47" t="s">
        <v>130</v>
      </c>
      <c r="C49" s="35"/>
      <c r="D49" s="35"/>
      <c r="E49" s="35" t="s">
        <v>131</v>
      </c>
      <c r="F49" s="40"/>
      <c r="G49" s="35"/>
      <c r="H49" s="40"/>
      <c r="I49" s="35"/>
      <c r="J49" s="35"/>
      <c r="K49" s="108"/>
      <c r="L49" s="108"/>
      <c r="M49" s="35"/>
      <c r="N49" s="35"/>
      <c r="O49" s="35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35"/>
    </row>
    <row r="50" spans="1:27" ht="5.25" customHeight="1" x14ac:dyDescent="0.2">
      <c r="A50" s="35"/>
      <c r="B50" s="35"/>
      <c r="C50" s="35"/>
      <c r="D50" s="35"/>
      <c r="E50" s="35"/>
      <c r="F50" s="40"/>
      <c r="G50" s="35"/>
      <c r="H50" s="40"/>
      <c r="I50" s="35"/>
      <c r="J50" s="35"/>
      <c r="K50" s="39"/>
      <c r="L50" s="39"/>
      <c r="M50" s="35"/>
      <c r="N50" s="35"/>
      <c r="O50" s="35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5"/>
    </row>
    <row r="51" spans="1:27" x14ac:dyDescent="0.2">
      <c r="A51" s="35"/>
      <c r="B51" s="89" t="s">
        <v>63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35"/>
    </row>
    <row r="52" spans="1:27" ht="5.25" customHeight="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x14ac:dyDescent="0.2">
      <c r="A53" s="35"/>
      <c r="B53" s="47" t="s">
        <v>98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1:27" ht="5.25" customHeight="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1:27" x14ac:dyDescent="0.2">
      <c r="A55" s="35"/>
      <c r="B55" s="47" t="s">
        <v>126</v>
      </c>
      <c r="C55" s="35"/>
      <c r="D55" s="35"/>
      <c r="E55" s="102"/>
      <c r="F55" s="102"/>
      <c r="G55" s="48" t="s">
        <v>50</v>
      </c>
      <c r="H55" s="35"/>
      <c r="I55" s="85" t="str">
        <f>IF(E55="","","A 16-18 év közötti biztosítottak esetén szakosztályi engedély szükséges!")</f>
        <v/>
      </c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35"/>
    </row>
    <row r="56" spans="1:27" ht="5.25" customHeight="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1:27" x14ac:dyDescent="0.2">
      <c r="A57" s="35"/>
      <c r="B57" s="47" t="s">
        <v>94</v>
      </c>
      <c r="C57" s="35"/>
      <c r="D57" s="35"/>
      <c r="E57" s="102"/>
      <c r="F57" s="102"/>
      <c r="G57" s="48" t="s">
        <v>50</v>
      </c>
      <c r="H57" s="35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35"/>
    </row>
    <row r="58" spans="1:27" ht="5.25" customHeight="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1:27" x14ac:dyDescent="0.2">
      <c r="A59" s="35"/>
      <c r="B59" s="47" t="s">
        <v>95</v>
      </c>
      <c r="C59" s="35"/>
      <c r="D59" s="35"/>
      <c r="E59" s="103"/>
      <c r="F59" s="102"/>
      <c r="G59" s="48" t="s">
        <v>50</v>
      </c>
      <c r="H59" s="35"/>
      <c r="I59" s="85" t="str">
        <f>IF(E59="","","A 65-85 év közötti biztosítottak esetén szakosztályi engedély szükséges!")</f>
        <v/>
      </c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35"/>
    </row>
    <row r="60" spans="1:27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1:27" x14ac:dyDescent="0.2">
      <c r="A61" s="35"/>
      <c r="B61" s="105" t="s">
        <v>97</v>
      </c>
      <c r="C61" s="105"/>
      <c r="D61" s="105"/>
      <c r="E61" s="100">
        <f>E55+E57+E59</f>
        <v>0</v>
      </c>
      <c r="F61" s="100"/>
      <c r="G61" s="48" t="s">
        <v>50</v>
      </c>
      <c r="H61" s="48"/>
      <c r="I61" s="127" t="s">
        <v>68</v>
      </c>
      <c r="J61" s="127"/>
      <c r="K61" s="127"/>
      <c r="L61" s="127"/>
      <c r="M61" s="127"/>
      <c r="N61" s="127"/>
      <c r="O61" s="127"/>
      <c r="P61" s="128" t="str">
        <f>IF(E61=0,"",IF(E61&gt;25,"nem szükséges","Az ajánlat csak egészségi nyilatkozattal vehető fel!"))</f>
        <v/>
      </c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35"/>
    </row>
    <row r="62" spans="1:27" ht="5.25" customHeight="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1:27" x14ac:dyDescent="0.2">
      <c r="A63" s="35"/>
      <c r="B63" s="104" t="str">
        <f>IF(E61&lt;500,"","500 főt elérő biztosítotti létszám esetén kérjen egyedi ajánlatot!")</f>
        <v/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35"/>
    </row>
    <row r="64" spans="1:27" x14ac:dyDescent="0.2">
      <c r="A64" s="35"/>
      <c r="B64" s="104" t="str">
        <f>IF(E61=0,"",IF(E61&gt;=10,"","A biztosítottak száma nem éri el a 10 főt, ezért nem vehető fel az ajánlat!"))</f>
        <v/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35"/>
    </row>
    <row r="65" spans="1:30" ht="5.25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1:30" x14ac:dyDescent="0.2">
      <c r="A66" s="35"/>
      <c r="B66" s="89" t="s">
        <v>22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38"/>
      <c r="T66" s="38"/>
      <c r="U66" s="38"/>
      <c r="V66" s="38"/>
      <c r="W66" s="38"/>
      <c r="X66" s="38"/>
      <c r="Y66" s="38"/>
      <c r="Z66" s="38"/>
      <c r="AA66" s="35"/>
    </row>
    <row r="67" spans="1:30" ht="5.25" customHeight="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pans="1:30" x14ac:dyDescent="0.2">
      <c r="A68" s="35"/>
      <c r="B68" s="87" t="s">
        <v>67</v>
      </c>
      <c r="C68" s="87"/>
      <c r="D68" s="87"/>
      <c r="E68" s="87"/>
      <c r="F68" s="87"/>
      <c r="G68" s="87"/>
      <c r="H68" s="87"/>
      <c r="I68" s="90"/>
      <c r="J68" s="91"/>
      <c r="K68" s="91"/>
      <c r="L68" s="92"/>
      <c r="M68" s="80">
        <f>IF(E61&lt;10,0,$E$55*díjak!C3+Ajánlat!E57*díjak!D3+Ajánlat!E59*díjak!E3)</f>
        <v>0</v>
      </c>
      <c r="N68" s="80"/>
      <c r="O68" s="80"/>
      <c r="P68" s="80"/>
      <c r="Q68" s="80"/>
      <c r="R68" s="80"/>
      <c r="S68" s="35"/>
      <c r="T68" s="79"/>
      <c r="U68" s="79"/>
      <c r="V68" s="79"/>
      <c r="W68" s="79"/>
      <c r="X68" s="79"/>
      <c r="Y68" s="79"/>
      <c r="Z68" s="79"/>
      <c r="AA68" s="35"/>
    </row>
    <row r="69" spans="1:30" x14ac:dyDescent="0.2">
      <c r="A69" s="35"/>
      <c r="B69" s="88" t="s">
        <v>23</v>
      </c>
      <c r="C69" s="87"/>
      <c r="D69" s="87"/>
      <c r="E69" s="87"/>
      <c r="F69" s="87"/>
      <c r="G69" s="87"/>
      <c r="H69" s="87"/>
      <c r="I69" s="93" t="str">
        <f>IF(M69=0,"",M69/M68)</f>
        <v/>
      </c>
      <c r="J69" s="94"/>
      <c r="K69" s="94"/>
      <c r="L69" s="95"/>
      <c r="M69" s="84">
        <f>IF(E61&lt;10,0,IF(E61&lt;25,Ajánlat!E55*díjak!I4+Ajánlat!E57*díjak!J4+Ajánlat!E59*díjak!K4,IF(E61&lt;101,Ajánlat!E55*díjak!I5+Ajánlat!E57*díjak!J5+Ajánlat!E59*díjak!K5,IF(E61&gt;100,Ajánlat!E55*díjak!I6+Ajánlat!E57*díjak!J6+Ajánlat!E59*díjak!K6))))</f>
        <v>0</v>
      </c>
      <c r="N69" s="80"/>
      <c r="O69" s="80"/>
      <c r="P69" s="80"/>
      <c r="Q69" s="80"/>
      <c r="R69" s="80"/>
      <c r="S69" s="35"/>
      <c r="T69" s="79"/>
      <c r="U69" s="79"/>
      <c r="V69" s="79"/>
      <c r="W69" s="79"/>
      <c r="X69" s="79"/>
      <c r="Y69" s="79"/>
      <c r="Z69" s="79"/>
      <c r="AA69" s="35"/>
    </row>
    <row r="70" spans="1:30" x14ac:dyDescent="0.2">
      <c r="A70" s="35"/>
      <c r="B70" s="87" t="s">
        <v>24</v>
      </c>
      <c r="C70" s="87"/>
      <c r="D70" s="87"/>
      <c r="E70" s="87"/>
      <c r="F70" s="87"/>
      <c r="G70" s="87"/>
      <c r="H70" s="87"/>
      <c r="I70" s="81"/>
      <c r="J70" s="82"/>
      <c r="K70" s="82"/>
      <c r="L70" s="83"/>
      <c r="M70" s="80">
        <f>M68-M69</f>
        <v>0</v>
      </c>
      <c r="N70" s="80"/>
      <c r="O70" s="80"/>
      <c r="P70" s="80"/>
      <c r="Q70" s="80"/>
      <c r="R70" s="80"/>
      <c r="S70" s="35"/>
      <c r="T70" s="79"/>
      <c r="U70" s="79"/>
      <c r="V70" s="79"/>
      <c r="W70" s="79"/>
      <c r="X70" s="79"/>
      <c r="Y70" s="79"/>
      <c r="Z70" s="79"/>
      <c r="AA70" s="35"/>
    </row>
    <row r="71" spans="1:30" x14ac:dyDescent="0.2">
      <c r="A71" s="35"/>
      <c r="B71" s="87" t="s">
        <v>25</v>
      </c>
      <c r="C71" s="87"/>
      <c r="D71" s="87"/>
      <c r="E71" s="87"/>
      <c r="F71" s="87"/>
      <c r="G71" s="87"/>
      <c r="H71" s="87"/>
      <c r="I71" s="81"/>
      <c r="J71" s="82"/>
      <c r="K71" s="82"/>
      <c r="L71" s="83"/>
      <c r="M71" s="80">
        <f>IF(M70=0,0,M70/VLOOKUP($U$47,Munka1!$A$3:$B$6,2,FALSE))</f>
        <v>0</v>
      </c>
      <c r="N71" s="80"/>
      <c r="O71" s="80"/>
      <c r="P71" s="80"/>
      <c r="Q71" s="80"/>
      <c r="R71" s="80"/>
      <c r="S71" s="35"/>
      <c r="T71" s="79"/>
      <c r="U71" s="79"/>
      <c r="V71" s="79"/>
      <c r="W71" s="79"/>
      <c r="X71" s="79"/>
      <c r="Y71" s="79"/>
      <c r="Z71" s="79"/>
      <c r="AA71" s="35"/>
    </row>
    <row r="72" spans="1:30" ht="6" customHeight="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</row>
    <row r="73" spans="1:30" x14ac:dyDescent="0.2">
      <c r="AB73" s="49"/>
      <c r="AC73" s="49"/>
      <c r="AD73" s="49"/>
    </row>
    <row r="74" spans="1:30" x14ac:dyDescent="0.2">
      <c r="AB74" s="50"/>
      <c r="AC74" s="50"/>
      <c r="AD74" s="51"/>
    </row>
    <row r="75" spans="1:30" x14ac:dyDescent="0.2">
      <c r="B75" s="52" t="s">
        <v>0</v>
      </c>
      <c r="C75" s="52"/>
      <c r="D75" s="52"/>
      <c r="E75" s="52"/>
      <c r="F75" s="52"/>
      <c r="G75" s="52"/>
      <c r="H75" s="52"/>
      <c r="K75" s="129"/>
      <c r="L75" s="129"/>
      <c r="M75" s="129"/>
      <c r="N75" s="129"/>
      <c r="O75" s="129"/>
      <c r="P75" s="129"/>
      <c r="Q75" s="129"/>
      <c r="R75" s="129"/>
      <c r="U75" s="129"/>
      <c r="V75" s="129"/>
      <c r="W75" s="129"/>
      <c r="X75" s="129"/>
      <c r="Y75" s="129"/>
      <c r="Z75" s="129"/>
      <c r="AB75" s="50"/>
      <c r="AC75" s="50"/>
      <c r="AD75" s="51"/>
    </row>
    <row r="76" spans="1:30" x14ac:dyDescent="0.2">
      <c r="AB76" s="49"/>
      <c r="AC76" s="49"/>
      <c r="AD76" s="49"/>
    </row>
    <row r="77" spans="1:30" x14ac:dyDescent="0.2">
      <c r="B77" s="97" t="s">
        <v>123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30" x14ac:dyDescent="0.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81" spans="1:27" x14ac:dyDescent="0.2">
      <c r="B81" s="99"/>
      <c r="C81" s="99"/>
      <c r="D81" s="99"/>
      <c r="E81" s="99"/>
      <c r="F81" s="99"/>
      <c r="G81" s="99"/>
      <c r="H81" s="99"/>
    </row>
    <row r="82" spans="1:27" x14ac:dyDescent="0.2">
      <c r="B82" s="96" t="s">
        <v>53</v>
      </c>
      <c r="C82" s="96"/>
      <c r="D82" s="96"/>
      <c r="E82" s="96"/>
      <c r="F82" s="96"/>
      <c r="G82" s="96"/>
      <c r="H82" s="96"/>
    </row>
    <row r="84" spans="1:27" x14ac:dyDescent="0.2">
      <c r="B84" s="30" t="s">
        <v>54</v>
      </c>
    </row>
    <row r="87" spans="1:27" x14ac:dyDescent="0.2">
      <c r="B87" s="99"/>
      <c r="C87" s="99"/>
      <c r="D87" s="99"/>
      <c r="E87" s="99"/>
      <c r="F87" s="99"/>
      <c r="G87" s="99"/>
      <c r="H87" s="99"/>
    </row>
    <row r="88" spans="1:27" x14ac:dyDescent="0.2">
      <c r="B88" s="96" t="s">
        <v>52</v>
      </c>
      <c r="C88" s="96"/>
      <c r="D88" s="96"/>
      <c r="E88" s="96"/>
      <c r="F88" s="96"/>
      <c r="G88" s="96"/>
      <c r="H88" s="96"/>
    </row>
    <row r="90" spans="1:27" x14ac:dyDescent="0.2">
      <c r="A90" s="123" t="s">
        <v>88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</row>
  </sheetData>
  <sheetProtection password="F932" sheet="1" objects="1" scenarios="1" selectLockedCells="1"/>
  <customSheetViews>
    <customSheetView guid="{C166293A-7A16-4E37-B9A0-D0E0331CD225}" showGridLines="0">
      <selection activeCell="P7" sqref="P7"/>
      <pageMargins left="0" right="0" top="0" bottom="0" header="0.51181102362204722" footer="0.24"/>
      <pageSetup paperSize="9" scale="81" orientation="portrait" r:id="rId1"/>
      <headerFooter alignWithMargins="0"/>
    </customSheetView>
    <customSheetView guid="{C5F573EB-E378-4B72-BF5F-3420B2EB2C52}" showPageBreaks="1" showGridLines="0" printArea="1">
      <selection sqref="A1:IV65536"/>
      <pageMargins left="0" right="0" top="0" bottom="0" header="0.51181102362204722" footer="0.24"/>
      <pageSetup paperSize="9" scale="81" orientation="portrait" r:id="rId2"/>
      <headerFooter alignWithMargins="0"/>
    </customSheetView>
  </customSheetViews>
  <mergeCells count="84">
    <mergeCell ref="A90:AA90"/>
    <mergeCell ref="P36:W36"/>
    <mergeCell ref="Y36:Z36"/>
    <mergeCell ref="D36:M36"/>
    <mergeCell ref="B38:F38"/>
    <mergeCell ref="H38:M38"/>
    <mergeCell ref="B47:D47"/>
    <mergeCell ref="K49:L49"/>
    <mergeCell ref="K45:L45"/>
    <mergeCell ref="I61:O61"/>
    <mergeCell ref="P61:Z61"/>
    <mergeCell ref="E57:F57"/>
    <mergeCell ref="P45:S45"/>
    <mergeCell ref="U75:Z75"/>
    <mergeCell ref="K75:R75"/>
    <mergeCell ref="B64:Z64"/>
    <mergeCell ref="E13:G13"/>
    <mergeCell ref="B15:Z15"/>
    <mergeCell ref="P47:S47"/>
    <mergeCell ref="P40:W40"/>
    <mergeCell ref="P32:Z32"/>
    <mergeCell ref="W10:Z13"/>
    <mergeCell ref="E45:F45"/>
    <mergeCell ref="E11:U11"/>
    <mergeCell ref="R34:Z34"/>
    <mergeCell ref="P27:Z27"/>
    <mergeCell ref="B43:Z43"/>
    <mergeCell ref="B18:M18"/>
    <mergeCell ref="D22:M22"/>
    <mergeCell ref="B31:M31"/>
    <mergeCell ref="P30:Z30"/>
    <mergeCell ref="B32:M32"/>
    <mergeCell ref="J3:T4"/>
    <mergeCell ref="B30:M30"/>
    <mergeCell ref="B28:M28"/>
    <mergeCell ref="X1:AA7"/>
    <mergeCell ref="P22:Z22"/>
    <mergeCell ref="P23:Z24"/>
    <mergeCell ref="F9:K9"/>
    <mergeCell ref="Q9:U9"/>
    <mergeCell ref="P28:Z28"/>
    <mergeCell ref="Y18:Z18"/>
    <mergeCell ref="P18:W18"/>
    <mergeCell ref="D20:M20"/>
    <mergeCell ref="P20:Z20"/>
    <mergeCell ref="P25:Z26"/>
    <mergeCell ref="S13:U13"/>
    <mergeCell ref="B13:D13"/>
    <mergeCell ref="D34:M34"/>
    <mergeCell ref="P49:Z49"/>
    <mergeCell ref="E47:F47"/>
    <mergeCell ref="K40:M40"/>
    <mergeCell ref="Y40:Z40"/>
    <mergeCell ref="B40:I40"/>
    <mergeCell ref="E61:F61"/>
    <mergeCell ref="B45:D45"/>
    <mergeCell ref="E55:F55"/>
    <mergeCell ref="E59:F59"/>
    <mergeCell ref="B63:Z63"/>
    <mergeCell ref="B61:D61"/>
    <mergeCell ref="B51:Z51"/>
    <mergeCell ref="U47:W47"/>
    <mergeCell ref="B88:H88"/>
    <mergeCell ref="B77:Z78"/>
    <mergeCell ref="B81:H81"/>
    <mergeCell ref="B82:H82"/>
    <mergeCell ref="B87:H87"/>
    <mergeCell ref="B71:H71"/>
    <mergeCell ref="B69:H69"/>
    <mergeCell ref="B68:H68"/>
    <mergeCell ref="B66:R66"/>
    <mergeCell ref="I68:L68"/>
    <mergeCell ref="M68:R68"/>
    <mergeCell ref="M71:R71"/>
    <mergeCell ref="B70:H70"/>
    <mergeCell ref="I70:L70"/>
    <mergeCell ref="I69:L69"/>
    <mergeCell ref="T68:Z71"/>
    <mergeCell ref="M70:R70"/>
    <mergeCell ref="I71:L71"/>
    <mergeCell ref="M69:R69"/>
    <mergeCell ref="I55:Z55"/>
    <mergeCell ref="I57:Z57"/>
    <mergeCell ref="I59:Z59"/>
  </mergeCells>
  <phoneticPr fontId="2" type="noConversion"/>
  <dataValidations count="18">
    <dataValidation type="custom" allowBlank="1" showInputMessage="1" showErrorMessage="1" error="Csak magánszemély illetve egyéni vállalkozó esetén kell kitölteni!_x000a_Ha a cégre vonatkozó adatok ki vannak töltve, ezt a részt üresen kell hagyni!" sqref="B28:M28">
      <formula1>IF(B18&lt;&gt;"","")</formula1>
    </dataValidation>
    <dataValidation type="custom" allowBlank="1" showInputMessage="1" showErrorMessage="1" error="Csak magánszemély illetve egyéni vállalkozó esetén kell kitölteni! Ha a cégre vonatkozó adatok ki vannak töltve, ezt a részt üresen kell hagyni!" sqref="B30:M30">
      <formula1>IF(B18&lt;&gt;"","")</formula1>
    </dataValidation>
    <dataValidation type="custom" allowBlank="1" showInputMessage="1" showErrorMessage="1" error="Csak magánszemély illetve egyéni vállalkozó esetén kell kitölteni! Ha a cégre vonatkozó adatok ki vannak töltve, ezt a részt üresen kell hagyni!" sqref="B32:M32">
      <formula1>IF(B18&lt;&gt;"","")</formula1>
    </dataValidation>
    <dataValidation type="custom" allowBlank="1" showInputMessage="1" showErrorMessage="1" error="Csak magánszemély illetve egyéni vállalkozó esetén kell kitölteni! Ha a cégre vonatkozó adatok ki vannak töltve, ezt a részt üresen kell hagyni!" sqref="K40:M40">
      <formula1>IF(B18&lt;&gt;"","")</formula1>
    </dataValidation>
    <dataValidation type="custom" allowBlank="1" showInputMessage="1" showErrorMessage="1" error="Csak magánszemély illetve egyéni vállalkozó esetén kell kitölteni! Ha a cégre vonatkozó adatok ki vannak töltve, ezt a részt üresen kell hagyni!" sqref="B40:I40">
      <formula1>IF(B18&lt;&gt;"","")</formula1>
    </dataValidation>
    <dataValidation type="custom" allowBlank="1" showInputMessage="1" showErrorMessage="1" error="Csak cég esetén kell kitölteni! Ha a magánszemélyre, vagy egyéni vállalkozóra vonatkozó adatok ki vannak töltve, ezt a részt üresen kell hagyni!" sqref="B18:M18">
      <formula1>IF(B28&lt;&gt;"","")</formula1>
    </dataValidation>
    <dataValidation type="custom" allowBlank="1" showInputMessage="1" showErrorMessage="1" error="Csak cég esetén kell kitölteni! Ha a magánszemélyre, vagy egyéni vállalkozóra vonatkozó adatok ki vannak töltve, ezt a részt üresen kell hagyni!" sqref="P18:W18 P32:Z32 P30:Z30">
      <formula1>IF(B28&lt;&gt;"","")</formula1>
    </dataValidation>
    <dataValidation type="custom" allowBlank="1" showInputMessage="1" showErrorMessage="1" error="Csak cég esetén kell kitölteni! Ha a magánszemélyre, vagy egyéni vállalkozóra vonatkozó adatok ki vannak töltve, ezt a részt üresen kell hagyni!" sqref="P34 R34:Z34">
      <formula1>IF(XEW26&lt;&gt;"","")</formula1>
    </dataValidation>
    <dataValidation type="custom" allowBlank="1" showInputMessage="1" showErrorMessage="1" error="Csak cég esetén kell kitölteni! Ha a magánszemélyre, vagy egyéni vállalkozóra vonatkozó adatok ki vannak töltve, ezt a részt üresen kell hagyni!" sqref="P28:Z28 P22:Z22">
      <formula1>IF(B28&lt;&gt;"","")</formula1>
    </dataValidation>
    <dataValidation type="custom" allowBlank="1" showInputMessage="1" showErrorMessage="1" error="Csak cég esetén kell kitölteni! Ha a magánszemélyre, vagy egyéni vállalkozóra vonatkozó adatok ki vannak töltve, ezt a részt üresen kell hagyni!" sqref="D22:M22 B22">
      <formula1>IF(XFD28&lt;&gt;"","")</formula1>
    </dataValidation>
    <dataValidation type="custom" allowBlank="1" showInputMessage="1" showErrorMessage="1" error="Csak cég esetén kell kitölteni! Ha a magánszemélyre, vagy egyéni vállalkozóra vonatkozó adatok ki vannak töltve, ezt a részt üresen kell hagyni!" sqref="B20 P20:Z20 D20:M20">
      <formula1>IF(XER28&lt;&gt;"","")</formula1>
    </dataValidation>
    <dataValidation type="custom" allowBlank="1" showInputMessage="1" showErrorMessage="1" sqref="Y18:Z18">
      <formula1>IF(B28&lt;&gt;"","")</formula1>
    </dataValidation>
    <dataValidation type="custom" allowBlank="1" showInputMessage="1" showErrorMessage="1" error="Csak cég esetén kell kitölteni! Ha a magánszemélyre, vagy egyéni vállalkozóra vonatkozó adatok ki vannak töltve, ezt a részt üresen kell hagyni!" sqref="P25:Z26">
      <formula1>IF(B28&lt;&gt;"","")</formula1>
    </dataValidation>
    <dataValidation type="list" allowBlank="1" showInputMessage="1" showErrorMessage="1" sqref="U47">
      <formula1>DíjfizGyak</formula1>
    </dataValidation>
    <dataValidation type="whole" operator="greaterThanOrEqual" allowBlank="1" showInputMessage="1" showErrorMessage="1" error="Kérem értelmes évszámot adjon meg!" sqref="U45">
      <formula1>2012</formula1>
    </dataValidation>
    <dataValidation type="whole" allowBlank="1" showInputMessage="1" showErrorMessage="1" error="Kérem értelmes hónapot adjon meg!" sqref="H45 W45">
      <formula1>1</formula1>
      <formula2>12</formula2>
    </dataValidation>
    <dataValidation type="whole" allowBlank="1" showInputMessage="1" showErrorMessage="1" error="Kérem értelme napot adjon meg!" sqref="K45:L45 Y45">
      <formula1>1</formula1>
      <formula2>31</formula2>
    </dataValidation>
    <dataValidation type="custom" allowBlank="1" showInputMessage="1" showErrorMessage="1" error="Csak cég esetén kell kitölteni! Ha a magánszemélyre, vagy egyéni vállalkozóra vonatkozó adatok ki vannak töltve, ezt a részt üresen kell hagyni!" sqref="Y40:Z40 Y36:Z36 P36:W36 P40:W40">
      <formula1>IF(XEW24&lt;&gt;"","")</formula1>
    </dataValidation>
  </dataValidations>
  <pageMargins left="0" right="0" top="0" bottom="0" header="0.51181102362204722" footer="0.24"/>
  <pageSetup paperSize="9" scale="81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6"/>
  <sheetViews>
    <sheetView showGridLines="0" topLeftCell="A10" zoomScaleNormal="100" workbookViewId="0">
      <selection activeCell="A23" sqref="A23:K23"/>
    </sheetView>
  </sheetViews>
  <sheetFormatPr defaultRowHeight="12.75" x14ac:dyDescent="0.2"/>
  <cols>
    <col min="1" max="1" width="9.140625" style="30"/>
    <col min="2" max="2" width="9.140625" style="30" customWidth="1"/>
    <col min="3" max="3" width="9.140625" style="30"/>
    <col min="4" max="4" width="7.5703125" style="30" customWidth="1"/>
    <col min="5" max="5" width="9.140625" style="30"/>
    <col min="6" max="6" width="11.5703125" style="30" customWidth="1"/>
    <col min="7" max="7" width="10.28515625" style="30" customWidth="1"/>
    <col min="8" max="8" width="9.140625" style="30"/>
    <col min="9" max="9" width="7.28515625" style="30" customWidth="1"/>
    <col min="10" max="10" width="7.140625" style="30" customWidth="1"/>
    <col min="11" max="11" width="7" style="30" customWidth="1"/>
    <col min="12" max="16384" width="9.140625" style="30"/>
  </cols>
  <sheetData>
    <row r="1" spans="1:11" ht="12.75" customHeight="1" x14ac:dyDescent="0.2">
      <c r="I1" s="150" t="s">
        <v>100</v>
      </c>
      <c r="J1" s="150"/>
      <c r="K1" s="150"/>
    </row>
    <row r="2" spans="1:11" ht="12.75" customHeight="1" x14ac:dyDescent="0.2">
      <c r="I2" s="150"/>
      <c r="J2" s="150"/>
      <c r="K2" s="150"/>
    </row>
    <row r="3" spans="1:11" ht="12.75" customHeight="1" x14ac:dyDescent="0.2">
      <c r="I3" s="150"/>
      <c r="J3" s="150"/>
      <c r="K3" s="150"/>
    </row>
    <row r="4" spans="1:11" ht="12.75" customHeight="1" x14ac:dyDescent="0.2">
      <c r="I4" s="150"/>
      <c r="J4" s="150"/>
      <c r="K4" s="150"/>
    </row>
    <row r="5" spans="1:11" ht="12.75" customHeight="1" x14ac:dyDescent="0.2">
      <c r="I5" s="150"/>
      <c r="J5" s="150"/>
      <c r="K5" s="150"/>
    </row>
    <row r="6" spans="1:11" ht="12.75" customHeight="1" x14ac:dyDescent="0.2">
      <c r="I6" s="150"/>
      <c r="J6" s="150"/>
      <c r="K6" s="150"/>
    </row>
    <row r="7" spans="1:11" ht="12.75" customHeight="1" x14ac:dyDescent="0.2">
      <c r="A7" s="37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">
      <c r="A8" s="57" t="s">
        <v>101</v>
      </c>
      <c r="B8" s="58"/>
      <c r="C8" s="58"/>
      <c r="D8" s="58"/>
      <c r="E8" s="59"/>
      <c r="F8" s="59"/>
      <c r="G8" s="60"/>
      <c r="H8" s="59"/>
      <c r="I8" s="59"/>
      <c r="J8" s="59"/>
      <c r="K8" s="59"/>
    </row>
    <row r="9" spans="1:11" ht="12.75" customHeight="1" x14ac:dyDescent="0.2">
      <c r="A9" s="61"/>
      <c r="B9" s="151" t="str">
        <f>IF(Ajánlat!B18&lt;&gt;"",Ajánlat!B18,IF(Ajánlat!B28&lt;&gt;"",Ajánlat!B28,""))</f>
        <v/>
      </c>
      <c r="C9" s="151"/>
      <c r="D9" s="151"/>
      <c r="E9" s="151"/>
      <c r="F9" s="151"/>
      <c r="G9" s="151"/>
      <c r="H9" s="151"/>
      <c r="I9" s="151"/>
      <c r="J9" s="61"/>
      <c r="K9" s="61"/>
    </row>
    <row r="10" spans="1:11" x14ac:dyDescent="0.2">
      <c r="A10" s="152" t="s">
        <v>102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x14ac:dyDescent="0.2">
      <c r="A11" s="153" t="s">
        <v>117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</row>
    <row r="12" spans="1:11" x14ac:dyDescent="0.2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</row>
    <row r="13" spans="1:11" x14ac:dyDescent="0.2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</row>
    <row r="14" spans="1:11" x14ac:dyDescent="0.2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</row>
    <row r="15" spans="1:11" x14ac:dyDescent="0.2">
      <c r="A15" s="142" t="s">
        <v>114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</row>
    <row r="16" spans="1:11" ht="12.75" customHeight="1" x14ac:dyDescent="0.2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ht="12.75" customHeight="1" x14ac:dyDescent="0.2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</row>
    <row r="18" spans="1:11" ht="12.75" customHeight="1" x14ac:dyDescent="0.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2.75" customHeight="1" x14ac:dyDescent="0.2">
      <c r="A19" s="63" t="s">
        <v>118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12.75" customHeight="1" x14ac:dyDescent="0.2">
      <c r="A20" s="136" t="s">
        <v>134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</row>
    <row r="21" spans="1:11" ht="12.75" customHeight="1" x14ac:dyDescent="0.2">
      <c r="A21" s="138" t="s">
        <v>59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</row>
    <row r="22" spans="1:11" ht="12.75" customHeight="1" x14ac:dyDescent="0.2">
      <c r="A22" s="138" t="s">
        <v>60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1" ht="12.75" customHeight="1" x14ac:dyDescent="0.2">
      <c r="A23" s="139" t="s">
        <v>19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</row>
    <row r="24" spans="1:11" ht="12.75" customHeight="1" x14ac:dyDescent="0.2">
      <c r="A24" s="146" t="s">
        <v>20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1:11" ht="12.75" customHeight="1" x14ac:dyDescent="0.2">
      <c r="A25" s="146" t="s">
        <v>21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x14ac:dyDescent="0.2">
      <c r="A27" s="65" t="s">
        <v>110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6.75" customHeight="1" x14ac:dyDescent="0.2">
      <c r="A28" s="148" t="s">
        <v>103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</row>
    <row r="29" spans="1:11" x14ac:dyDescent="0.2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</row>
    <row r="30" spans="1:11" ht="5.25" customHeight="1" x14ac:dyDescent="0.2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</row>
    <row r="31" spans="1:11" x14ac:dyDescent="0.2">
      <c r="A31" s="142" t="s">
        <v>58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11" x14ac:dyDescent="0.2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5" ht="12.75" customHeight="1" x14ac:dyDescent="0.2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</row>
    <row r="34" spans="1:15" ht="9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5" ht="3.75" customHeight="1" x14ac:dyDescent="0.2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7" spans="1:15" x14ac:dyDescent="0.2">
      <c r="A37" s="140" t="s">
        <v>115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5" ht="12.75" customHeight="1" x14ac:dyDescent="0.2">
      <c r="A38" s="149" t="s">
        <v>125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O38" s="37"/>
    </row>
    <row r="39" spans="1:15" ht="37.5" customHeight="1" x14ac:dyDescent="0.2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</row>
    <row r="41" spans="1:15" x14ac:dyDescent="0.2">
      <c r="A41" s="63" t="s">
        <v>111</v>
      </c>
    </row>
    <row r="42" spans="1:15" x14ac:dyDescent="0.2">
      <c r="A42" s="144" t="s">
        <v>109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</row>
    <row r="43" spans="1:15" x14ac:dyDescent="0.2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</row>
    <row r="44" spans="1:15" ht="12.75" customHeight="1" x14ac:dyDescent="0.2"/>
    <row r="45" spans="1:15" x14ac:dyDescent="0.2">
      <c r="A45" s="144" t="s">
        <v>116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</row>
    <row r="46" spans="1:15" x14ac:dyDescent="0.2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</row>
    <row r="47" spans="1:15" x14ac:dyDescent="0.2">
      <c r="A47" s="37" t="s">
        <v>2</v>
      </c>
    </row>
    <row r="48" spans="1:15" x14ac:dyDescent="0.2">
      <c r="A48" s="37" t="s">
        <v>104</v>
      </c>
    </row>
    <row r="49" spans="1:11" x14ac:dyDescent="0.2">
      <c r="A49" s="37" t="s">
        <v>3</v>
      </c>
    </row>
    <row r="50" spans="1:11" x14ac:dyDescent="0.2">
      <c r="A50" s="37" t="s">
        <v>4</v>
      </c>
    </row>
    <row r="51" spans="1:11" x14ac:dyDescent="0.2">
      <c r="A51" s="37" t="s">
        <v>105</v>
      </c>
    </row>
    <row r="52" spans="1:11" x14ac:dyDescent="0.2">
      <c r="A52" s="37" t="s">
        <v>5</v>
      </c>
    </row>
    <row r="53" spans="1:11" x14ac:dyDescent="0.2">
      <c r="A53" s="37" t="s">
        <v>51</v>
      </c>
    </row>
    <row r="54" spans="1:11" x14ac:dyDescent="0.2">
      <c r="A54" s="37" t="s">
        <v>133</v>
      </c>
      <c r="B54" s="66"/>
      <c r="C54" s="130"/>
      <c r="D54" s="130"/>
      <c r="E54" s="130"/>
    </row>
    <row r="55" spans="1:11" x14ac:dyDescent="0.2">
      <c r="A55" s="37" t="s">
        <v>106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7" spans="1:11" x14ac:dyDescent="0.2">
      <c r="A57" s="63" t="s">
        <v>112</v>
      </c>
    </row>
    <row r="58" spans="1:11" x14ac:dyDescent="0.2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</row>
    <row r="60" spans="1:11" x14ac:dyDescent="0.2">
      <c r="A60" s="65" t="s">
        <v>107</v>
      </c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x14ac:dyDescent="0.2">
      <c r="A61" s="65"/>
      <c r="C61" s="66"/>
      <c r="D61" s="66"/>
      <c r="E61" s="66"/>
      <c r="F61" s="66"/>
      <c r="G61" s="66"/>
      <c r="H61" s="66"/>
      <c r="I61" s="66"/>
      <c r="J61" s="66"/>
      <c r="K61" s="66"/>
    </row>
    <row r="62" spans="1:11" x14ac:dyDescent="0.2">
      <c r="A62" s="134"/>
      <c r="B62" s="135"/>
      <c r="D62" s="131"/>
      <c r="E62" s="131"/>
      <c r="F62" s="131"/>
      <c r="H62" s="131"/>
      <c r="I62" s="131"/>
      <c r="J62" s="131"/>
      <c r="K62" s="131"/>
    </row>
    <row r="63" spans="1:11" x14ac:dyDescent="0.2">
      <c r="A63" s="67" t="s">
        <v>0</v>
      </c>
      <c r="B63" s="67"/>
      <c r="C63" s="66"/>
      <c r="D63" s="132" t="s">
        <v>1</v>
      </c>
      <c r="E63" s="132"/>
      <c r="F63" s="132"/>
      <c r="H63" s="132" t="s">
        <v>52</v>
      </c>
      <c r="I63" s="132"/>
      <c r="J63" s="132"/>
      <c r="K63" s="132"/>
    </row>
    <row r="66" spans="1:3" x14ac:dyDescent="0.2">
      <c r="A66" s="132" t="s">
        <v>108</v>
      </c>
      <c r="B66" s="132"/>
      <c r="C66" s="132"/>
    </row>
  </sheetData>
  <sheetProtection algorithmName="SHA-512" hashValue="SMTW+2jmx71Sd23xbCtn/pPyUiRdCvqQocEgPolcl3VMJ5MJYpcyXSGk7rCSaoM3h1ElaTGcx2E4UEaFJEmppA==" saltValue="cxx+16IRMjNK6RsEy9N+UQ==" spinCount="100000" sheet="1" objects="1" scenarios="1" selectLockedCells="1"/>
  <customSheetViews>
    <customSheetView guid="{C166293A-7A16-4E37-B9A0-D0E0331CD225}" showGridLines="0" topLeftCell="A51">
      <selection activeCell="G26" sqref="G26"/>
      <pageMargins left="0.70866141732283472" right="0.70866141732283472" top="0.74803149606299213" bottom="0.74803149606299213" header="0.31496062992125984" footer="0.31496062992125984"/>
      <pageSetup paperSize="9" scale="88" orientation="portrait" r:id="rId1"/>
    </customSheetView>
    <customSheetView guid="{C5F573EB-E378-4B72-BF5F-3420B2EB2C52}" showPageBreaks="1" showGridLines="0">
      <selection activeCell="M15" sqref="M15"/>
      <pageMargins left="0.70866141732283472" right="0.70866141732283472" top="0.74803149606299213" bottom="0.74803149606299213" header="0.31496062992125984" footer="0.31496062992125984"/>
      <pageSetup paperSize="9" scale="88" orientation="portrait" r:id="rId2"/>
    </customSheetView>
  </customSheetViews>
  <mergeCells count="26">
    <mergeCell ref="I1:K6"/>
    <mergeCell ref="B9:I9"/>
    <mergeCell ref="A10:K10"/>
    <mergeCell ref="A11:K14"/>
    <mergeCell ref="A15:K17"/>
    <mergeCell ref="A66:C66"/>
    <mergeCell ref="A58:K58"/>
    <mergeCell ref="C60:K60"/>
    <mergeCell ref="A62:B62"/>
    <mergeCell ref="A20:K20"/>
    <mergeCell ref="A21:K21"/>
    <mergeCell ref="A22:K22"/>
    <mergeCell ref="A23:K23"/>
    <mergeCell ref="A37:K37"/>
    <mergeCell ref="A31:K35"/>
    <mergeCell ref="A42:K43"/>
    <mergeCell ref="A45:K46"/>
    <mergeCell ref="A24:K24"/>
    <mergeCell ref="A25:K25"/>
    <mergeCell ref="A28:K30"/>
    <mergeCell ref="A38:K39"/>
    <mergeCell ref="C54:E54"/>
    <mergeCell ref="D62:F62"/>
    <mergeCell ref="H62:K62"/>
    <mergeCell ref="D63:F63"/>
    <mergeCell ref="H63:K63"/>
  </mergeCells>
  <pageMargins left="0.70866141732283472" right="0.70866141732283472" top="0.74803149606299213" bottom="0.74803149606299213" header="0.31496062992125984" footer="0.31496062992125984"/>
  <pageSetup paperSize="9" scale="88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G50"/>
  <sheetViews>
    <sheetView workbookViewId="0">
      <selection activeCell="C7" sqref="C7:AB7"/>
    </sheetView>
  </sheetViews>
  <sheetFormatPr defaultRowHeight="12.75" x14ac:dyDescent="0.2"/>
  <cols>
    <col min="1" max="5" width="2.28515625" style="30" customWidth="1"/>
    <col min="6" max="7" width="1.28515625" style="30" customWidth="1"/>
    <col min="8" max="8" width="2.42578125" style="30" customWidth="1"/>
    <col min="9" max="48" width="2.28515625" style="30" customWidth="1"/>
    <col min="49" max="49" width="2.5703125" style="30" customWidth="1"/>
    <col min="50" max="66" width="2.28515625" style="30" customWidth="1"/>
    <col min="67" max="16384" width="9.140625" style="30"/>
  </cols>
  <sheetData>
    <row r="1" spans="1:59" ht="8.1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</row>
    <row r="2" spans="1:59" ht="6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</row>
    <row r="3" spans="1:59" ht="3.95" customHeight="1" x14ac:dyDescent="0.2">
      <c r="A3" s="46"/>
      <c r="B3" s="46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46"/>
      <c r="BG3" s="46"/>
    </row>
    <row r="4" spans="1:59" x14ac:dyDescent="0.2">
      <c r="A4" s="46"/>
      <c r="B4" s="46"/>
      <c r="C4" s="69" t="s">
        <v>99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1"/>
      <c r="S4" s="71"/>
      <c r="T4" s="71"/>
      <c r="U4" s="69"/>
      <c r="V4" s="71"/>
      <c r="W4" s="71"/>
      <c r="X4" s="71"/>
      <c r="Y4" s="71"/>
      <c r="Z4" s="71"/>
      <c r="AA4" s="68"/>
      <c r="AB4" s="68"/>
      <c r="AC4" s="68"/>
      <c r="AD4" s="68"/>
      <c r="AE4" s="69"/>
      <c r="AF4" s="70"/>
      <c r="AG4" s="70"/>
      <c r="AH4" s="70"/>
      <c r="AI4" s="70"/>
      <c r="AJ4" s="70"/>
      <c r="AK4" s="163"/>
      <c r="AL4" s="163"/>
      <c r="AM4" s="163"/>
      <c r="AN4" s="163"/>
      <c r="AO4" s="70"/>
      <c r="AP4" s="70"/>
      <c r="AQ4" s="70"/>
      <c r="AR4" s="70"/>
      <c r="AS4" s="70"/>
      <c r="AT4" s="70"/>
      <c r="AU4" s="70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46"/>
      <c r="BG4" s="46"/>
    </row>
    <row r="5" spans="1:59" ht="3.95" customHeight="1" x14ac:dyDescent="0.2">
      <c r="A5" s="46"/>
      <c r="B5" s="46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46"/>
      <c r="BG5" s="46"/>
    </row>
    <row r="6" spans="1:59" x14ac:dyDescent="0.2">
      <c r="A6" s="46"/>
      <c r="B6" s="46"/>
      <c r="C6" s="46" t="s">
        <v>69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 t="s">
        <v>70</v>
      </c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 t="s">
        <v>71</v>
      </c>
      <c r="BC6" s="46"/>
      <c r="BD6" s="46"/>
      <c r="BE6" s="46"/>
      <c r="BF6" s="46"/>
      <c r="BG6" s="46"/>
    </row>
    <row r="7" spans="1:59" x14ac:dyDescent="0.2">
      <c r="A7" s="46"/>
      <c r="B7" s="4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46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45"/>
      <c r="BB7" s="79"/>
      <c r="BC7" s="79"/>
      <c r="BD7" s="79"/>
      <c r="BE7" s="79"/>
      <c r="BF7" s="46"/>
      <c r="BG7" s="46"/>
    </row>
    <row r="8" spans="1:59" ht="3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</row>
    <row r="9" spans="1:59" x14ac:dyDescent="0.2">
      <c r="A9" s="46"/>
      <c r="B9" s="46"/>
      <c r="C9" s="46" t="s">
        <v>72</v>
      </c>
      <c r="D9" s="46"/>
      <c r="E9" s="46"/>
      <c r="F9" s="46"/>
      <c r="G9" s="46"/>
      <c r="H9" s="46"/>
      <c r="I9" s="46"/>
      <c r="J9" s="46"/>
      <c r="K9" s="46"/>
      <c r="L9" s="46"/>
      <c r="M9" s="46" t="s">
        <v>73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 t="s">
        <v>74</v>
      </c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</row>
    <row r="10" spans="1:59" x14ac:dyDescent="0.2">
      <c r="A10" s="46"/>
      <c r="B10" s="46"/>
      <c r="C10" s="121"/>
      <c r="D10" s="121"/>
      <c r="E10" s="121"/>
      <c r="F10" s="121"/>
      <c r="G10" s="165"/>
      <c r="H10" s="164"/>
      <c r="I10" s="165"/>
      <c r="J10" s="164"/>
      <c r="K10" s="121"/>
      <c r="L10" s="45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4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46"/>
      <c r="BG10" s="46"/>
    </row>
    <row r="11" spans="1:59" ht="3" customHeight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</row>
    <row r="12" spans="1:59" x14ac:dyDescent="0.2">
      <c r="A12" s="46"/>
      <c r="B12" s="46"/>
      <c r="C12" s="46" t="s">
        <v>75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</row>
    <row r="13" spans="1:59" x14ac:dyDescent="0.2">
      <c r="A13" s="46"/>
      <c r="B13" s="4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46"/>
      <c r="BG13" s="46"/>
    </row>
    <row r="14" spans="1:59" ht="3" customHeight="1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</row>
    <row r="15" spans="1:59" ht="3" customHeight="1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</row>
    <row r="16" spans="1:59" ht="3" customHeight="1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</row>
    <row r="17" spans="1:59" x14ac:dyDescent="0.2">
      <c r="A17" s="46"/>
      <c r="B17" s="46"/>
      <c r="C17" s="157" t="s">
        <v>76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46"/>
      <c r="BG17" s="46"/>
    </row>
    <row r="18" spans="1:59" ht="12.75" customHeight="1" x14ac:dyDescent="0.2">
      <c r="A18" s="46"/>
      <c r="B18" s="46"/>
      <c r="C18" s="158" t="s">
        <v>77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46"/>
      <c r="BG18" s="46"/>
    </row>
    <row r="19" spans="1:59" ht="12.75" customHeight="1" x14ac:dyDescent="0.2">
      <c r="A19" s="46"/>
      <c r="B19" s="46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46"/>
      <c r="BG19" s="46"/>
    </row>
    <row r="20" spans="1:59" ht="15" x14ac:dyDescent="0.2">
      <c r="A20" s="46"/>
      <c r="B20" s="46"/>
      <c r="C20" s="46" t="s">
        <v>119</v>
      </c>
      <c r="D20" s="74"/>
      <c r="E20" s="74"/>
      <c r="F20" s="7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27"/>
      <c r="AZ20" s="73" t="s">
        <v>78</v>
      </c>
      <c r="BA20" s="73"/>
      <c r="BB20" s="73"/>
      <c r="BC20" s="27"/>
      <c r="BD20" s="73" t="s">
        <v>79</v>
      </c>
      <c r="BE20" s="73"/>
      <c r="BF20" s="46"/>
      <c r="BG20" s="46"/>
    </row>
    <row r="21" spans="1:59" ht="2.1" customHeight="1" x14ac:dyDescent="0.2">
      <c r="A21" s="46"/>
      <c r="B21" s="46"/>
      <c r="C21" s="74"/>
      <c r="D21" s="74"/>
      <c r="E21" s="74"/>
      <c r="F21" s="74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46"/>
      <c r="BG21" s="46"/>
    </row>
    <row r="22" spans="1:59" ht="15" x14ac:dyDescent="0.2">
      <c r="A22" s="46"/>
      <c r="B22" s="46"/>
      <c r="C22" s="46" t="s">
        <v>80</v>
      </c>
      <c r="D22" s="74"/>
      <c r="E22" s="74"/>
      <c r="F22" s="74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27"/>
      <c r="AZ22" s="73" t="s">
        <v>78</v>
      </c>
      <c r="BA22" s="73"/>
      <c r="BB22" s="73"/>
      <c r="BC22" s="27"/>
      <c r="BD22" s="73" t="s">
        <v>79</v>
      </c>
      <c r="BE22" s="73"/>
      <c r="BF22" s="46"/>
      <c r="BG22" s="46"/>
    </row>
    <row r="23" spans="1:59" ht="2.1" customHeight="1" x14ac:dyDescent="0.2">
      <c r="A23" s="46"/>
      <c r="B23" s="46"/>
      <c r="C23" s="74"/>
      <c r="D23" s="74"/>
      <c r="E23" s="74"/>
      <c r="F23" s="74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46"/>
      <c r="BG23" s="46"/>
    </row>
    <row r="24" spans="1:59" x14ac:dyDescent="0.2">
      <c r="A24" s="46"/>
      <c r="B24" s="46"/>
      <c r="C24" s="158" t="s">
        <v>81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73"/>
      <c r="AY24" s="73"/>
      <c r="AZ24" s="73"/>
      <c r="BA24" s="73"/>
      <c r="BB24" s="73"/>
      <c r="BC24" s="73"/>
      <c r="BD24" s="73"/>
      <c r="BE24" s="73"/>
      <c r="BF24" s="46"/>
      <c r="BG24" s="46"/>
    </row>
    <row r="25" spans="1:59" x14ac:dyDescent="0.2">
      <c r="A25" s="46"/>
      <c r="B25" s="46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73"/>
      <c r="AY25" s="27"/>
      <c r="AZ25" s="73" t="s">
        <v>78</v>
      </c>
      <c r="BA25" s="73"/>
      <c r="BB25" s="73"/>
      <c r="BC25" s="27"/>
      <c r="BD25" s="73" t="s">
        <v>79</v>
      </c>
      <c r="BE25" s="73"/>
      <c r="BF25" s="46"/>
      <c r="BG25" s="46"/>
    </row>
    <row r="26" spans="1:59" ht="2.1" customHeight="1" x14ac:dyDescent="0.2">
      <c r="A26" s="46"/>
      <c r="B26" s="46"/>
      <c r="C26" s="74"/>
      <c r="D26" s="74"/>
      <c r="E26" s="74"/>
      <c r="F26" s="74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46"/>
      <c r="BG26" s="46"/>
    </row>
    <row r="27" spans="1:59" ht="15" customHeight="1" x14ac:dyDescent="0.2">
      <c r="A27" s="46"/>
      <c r="B27" s="46"/>
      <c r="C27" s="158" t="s">
        <v>82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73"/>
      <c r="AY27" s="73"/>
      <c r="AZ27" s="73"/>
      <c r="BA27" s="73"/>
      <c r="BB27" s="73"/>
      <c r="BC27" s="73"/>
      <c r="BD27" s="73"/>
      <c r="BE27" s="73"/>
      <c r="BF27" s="46"/>
      <c r="BG27" s="46"/>
    </row>
    <row r="28" spans="1:59" x14ac:dyDescent="0.2">
      <c r="A28" s="46"/>
      <c r="B28" s="46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73"/>
      <c r="AY28" s="27"/>
      <c r="AZ28" s="73" t="s">
        <v>78</v>
      </c>
      <c r="BA28" s="73"/>
      <c r="BB28" s="73"/>
      <c r="BC28" s="27"/>
      <c r="BD28" s="73" t="s">
        <v>79</v>
      </c>
      <c r="BE28" s="73"/>
      <c r="BF28" s="46"/>
      <c r="BG28" s="46"/>
    </row>
    <row r="29" spans="1:59" ht="2.1" customHeight="1" x14ac:dyDescent="0.2">
      <c r="A29" s="46"/>
      <c r="B29" s="46"/>
      <c r="C29" s="74"/>
      <c r="D29" s="74"/>
      <c r="E29" s="74"/>
      <c r="F29" s="74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46"/>
      <c r="BG29" s="46"/>
    </row>
    <row r="30" spans="1:59" x14ac:dyDescent="0.2">
      <c r="A30" s="46"/>
      <c r="B30" s="46"/>
      <c r="C30" s="158" t="s">
        <v>83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73"/>
      <c r="AY30" s="73"/>
      <c r="AZ30" s="73"/>
      <c r="BA30" s="73"/>
      <c r="BB30" s="73"/>
      <c r="BC30" s="73"/>
      <c r="BD30" s="73"/>
      <c r="BE30" s="73"/>
      <c r="BF30" s="46"/>
      <c r="BG30" s="46"/>
    </row>
    <row r="31" spans="1:59" x14ac:dyDescent="0.2">
      <c r="A31" s="46"/>
      <c r="B31" s="46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73"/>
      <c r="AY31" s="27"/>
      <c r="AZ31" s="73" t="s">
        <v>78</v>
      </c>
      <c r="BA31" s="73"/>
      <c r="BB31" s="73"/>
      <c r="BC31" s="27"/>
      <c r="BD31" s="73" t="s">
        <v>79</v>
      </c>
      <c r="BE31" s="73"/>
      <c r="BF31" s="46"/>
      <c r="BG31" s="46"/>
    </row>
    <row r="32" spans="1:59" ht="2.1" customHeight="1" x14ac:dyDescent="0.2">
      <c r="A32" s="46"/>
      <c r="B32" s="46"/>
      <c r="C32" s="74"/>
      <c r="D32" s="74"/>
      <c r="E32" s="74"/>
      <c r="F32" s="74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46"/>
      <c r="BG32" s="46"/>
    </row>
    <row r="33" spans="1:59" ht="15" x14ac:dyDescent="0.2">
      <c r="A33" s="46"/>
      <c r="B33" s="46"/>
      <c r="C33" s="46" t="s">
        <v>84</v>
      </c>
      <c r="D33" s="74"/>
      <c r="E33" s="74"/>
      <c r="F33" s="74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27"/>
      <c r="AZ33" s="73" t="s">
        <v>78</v>
      </c>
      <c r="BA33" s="73"/>
      <c r="BB33" s="73"/>
      <c r="BC33" s="27"/>
      <c r="BD33" s="73" t="s">
        <v>79</v>
      </c>
      <c r="BE33" s="73"/>
      <c r="BF33" s="46"/>
      <c r="BG33" s="46"/>
    </row>
    <row r="34" spans="1:59" ht="2.1" customHeight="1" x14ac:dyDescent="0.2">
      <c r="A34" s="46"/>
      <c r="B34" s="46"/>
      <c r="C34" s="74"/>
      <c r="D34" s="74"/>
      <c r="E34" s="74"/>
      <c r="F34" s="74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46"/>
      <c r="BG34" s="46"/>
    </row>
    <row r="35" spans="1:59" x14ac:dyDescent="0.2">
      <c r="A35" s="46"/>
      <c r="B35" s="46"/>
      <c r="C35" s="46" t="s">
        <v>85</v>
      </c>
      <c r="D35" s="74"/>
      <c r="E35" s="74"/>
      <c r="F35" s="74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27"/>
      <c r="AZ35" s="73" t="s">
        <v>78</v>
      </c>
      <c r="BA35" s="73"/>
      <c r="BB35" s="73"/>
      <c r="BC35" s="27"/>
      <c r="BD35" s="73" t="s">
        <v>79</v>
      </c>
      <c r="BE35" s="73"/>
      <c r="BF35" s="46"/>
      <c r="BG35" s="46"/>
    </row>
    <row r="36" spans="1:59" ht="12.75" customHeight="1" x14ac:dyDescent="0.2">
      <c r="A36" s="46"/>
      <c r="B36" s="46"/>
      <c r="C36" s="160" t="s">
        <v>120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46"/>
      <c r="BG36" s="46"/>
    </row>
    <row r="37" spans="1:59" x14ac:dyDescent="0.2">
      <c r="A37" s="46"/>
      <c r="B37" s="46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46"/>
      <c r="BG37" s="46"/>
    </row>
    <row r="38" spans="1:59" ht="3.75" customHeight="1" x14ac:dyDescent="0.2">
      <c r="A38" s="46"/>
      <c r="B38" s="4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46"/>
      <c r="BG38" s="46"/>
    </row>
    <row r="39" spans="1:59" ht="27" customHeight="1" x14ac:dyDescent="0.2">
      <c r="A39" s="46"/>
      <c r="B39" s="46"/>
      <c r="C39" s="159" t="s">
        <v>121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</row>
    <row r="40" spans="1:59" ht="6.75" customHeight="1" x14ac:dyDescent="0.2">
      <c r="A40" s="46"/>
      <c r="B40" s="46"/>
      <c r="C40" s="159" t="s">
        <v>122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</row>
    <row r="41" spans="1:59" ht="38.25" customHeight="1" x14ac:dyDescent="0.2">
      <c r="A41" s="46"/>
      <c r="B41" s="46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</row>
    <row r="42" spans="1:59" ht="6.75" customHeight="1" x14ac:dyDescent="0.2">
      <c r="A42" s="46"/>
      <c r="B42" s="4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</row>
    <row r="43" spans="1:59" ht="180" customHeight="1" x14ac:dyDescent="0.2">
      <c r="A43" s="46"/>
      <c r="B43" s="46"/>
      <c r="C43" s="162" t="s">
        <v>124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</row>
    <row r="44" spans="1:59" x14ac:dyDescent="0.2">
      <c r="A44" s="46"/>
      <c r="B44" s="4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46"/>
      <c r="BG44" s="46"/>
    </row>
    <row r="45" spans="1:59" x14ac:dyDescent="0.2">
      <c r="A45" s="46"/>
      <c r="B45" s="46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77"/>
      <c r="AC45" s="77"/>
      <c r="AD45" s="77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46"/>
      <c r="BG45" s="46"/>
    </row>
    <row r="46" spans="1:59" x14ac:dyDescent="0.2">
      <c r="A46" s="46"/>
      <c r="B46" s="46"/>
      <c r="C46" s="155" t="s">
        <v>0</v>
      </c>
      <c r="D46" s="155"/>
      <c r="E46" s="155"/>
      <c r="F46" s="155"/>
      <c r="G46" s="155"/>
      <c r="H46" s="155"/>
      <c r="I46" s="155"/>
      <c r="J46" s="155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156" t="s">
        <v>92</v>
      </c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46"/>
      <c r="BG46" s="46"/>
    </row>
    <row r="50" spans="5:5" ht="14.25" x14ac:dyDescent="0.2">
      <c r="E50" s="78" t="s">
        <v>113</v>
      </c>
    </row>
  </sheetData>
  <sheetProtection password="F932" sheet="1" objects="1" scenarios="1" selectLockedCells="1"/>
  <customSheetViews>
    <customSheetView guid="{C166293A-7A16-4E37-B9A0-D0E0331CD225}" fitToPage="1" topLeftCell="A37">
      <selection activeCell="C40" sqref="C40:BG41"/>
      <pageMargins left="0.23622047244094491" right="0.23622047244094491" top="0.39370078740157483" bottom="0.39370078740157483" header="0.31496062992125984" footer="0.31496062992125984"/>
      <pageSetup paperSize="9" scale="76" orientation="portrait" r:id="rId1"/>
    </customSheetView>
    <customSheetView guid="{C5F573EB-E378-4B72-BF5F-3420B2EB2C52}" showPageBreaks="1" fitToPage="1">
      <selection activeCell="C7" sqref="C7:AB7"/>
      <pageMargins left="0.23622047244094491" right="0.23622047244094491" top="0.39370078740157483" bottom="0.39370078740157483" header="0.31496062992125984" footer="0.31496062992125984"/>
      <pageSetup paperSize="9" scale="76" orientation="portrait" r:id="rId2"/>
    </customSheetView>
  </customSheetViews>
  <mergeCells count="23">
    <mergeCell ref="AK4:AN4"/>
    <mergeCell ref="C7:AB7"/>
    <mergeCell ref="AD7:AZ7"/>
    <mergeCell ref="M10:AB10"/>
    <mergeCell ref="C24:AW25"/>
    <mergeCell ref="J10:K10"/>
    <mergeCell ref="AD10:BE10"/>
    <mergeCell ref="H10:I10"/>
    <mergeCell ref="BB7:BE7"/>
    <mergeCell ref="C10:G10"/>
    <mergeCell ref="C46:J46"/>
    <mergeCell ref="AE46:BE46"/>
    <mergeCell ref="C13:BE13"/>
    <mergeCell ref="C17:Q17"/>
    <mergeCell ref="C18:BE19"/>
    <mergeCell ref="C27:AW28"/>
    <mergeCell ref="C39:BG39"/>
    <mergeCell ref="C36:BE37"/>
    <mergeCell ref="C45:AA45"/>
    <mergeCell ref="C30:AW31"/>
    <mergeCell ref="C40:BG41"/>
    <mergeCell ref="C43:BG43"/>
    <mergeCell ref="AE45:BE45"/>
  </mergeCells>
  <pageMargins left="0.23622047244094491" right="0.23622047244094491" top="0.39370078740157483" bottom="0.39370078740157483" header="0.31496062992125984" footer="0.31496062992125984"/>
  <pageSetup paperSize="9" scale="76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C7"/>
  <sheetViews>
    <sheetView workbookViewId="0">
      <selection activeCell="E11" sqref="E11"/>
    </sheetView>
  </sheetViews>
  <sheetFormatPr defaultRowHeight="12.75" x14ac:dyDescent="0.2"/>
  <cols>
    <col min="1" max="16384" width="9.140625" style="1"/>
  </cols>
  <sheetData>
    <row r="1" spans="1:3" x14ac:dyDescent="0.2">
      <c r="A1" s="2" t="s">
        <v>49</v>
      </c>
    </row>
    <row r="2" spans="1:3" x14ac:dyDescent="0.2">
      <c r="A2" s="2" t="s">
        <v>129</v>
      </c>
    </row>
    <row r="3" spans="1:3" x14ac:dyDescent="0.2">
      <c r="A3" s="1" t="s">
        <v>16</v>
      </c>
      <c r="B3" s="1">
        <v>1</v>
      </c>
      <c r="C3" s="3"/>
    </row>
    <row r="4" spans="1:3" x14ac:dyDescent="0.2">
      <c r="A4" s="1" t="s">
        <v>15</v>
      </c>
      <c r="B4" s="1">
        <v>2</v>
      </c>
      <c r="C4" s="3"/>
    </row>
    <row r="5" spans="1:3" x14ac:dyDescent="0.2">
      <c r="A5" s="1" t="s">
        <v>14</v>
      </c>
      <c r="B5" s="1">
        <v>4</v>
      </c>
      <c r="C5" s="3"/>
    </row>
    <row r="6" spans="1:3" x14ac:dyDescent="0.2">
      <c r="A6" s="1" t="s">
        <v>17</v>
      </c>
      <c r="B6" s="1">
        <v>12</v>
      </c>
      <c r="C6" s="3"/>
    </row>
    <row r="7" spans="1:3" x14ac:dyDescent="0.2">
      <c r="C7" s="3"/>
    </row>
  </sheetData>
  <sheetProtection password="F932" sheet="1" objects="1" scenarios="1" selectLockedCells="1" selectUnlockedCells="1"/>
  <customSheetViews>
    <customSheetView guid="{C166293A-7A16-4E37-B9A0-D0E0331CD225}" state="hidden">
      <selection activeCell="A3" sqref="A3:B6"/>
      <pageMargins left="0.75" right="0.75" top="1" bottom="1" header="0.5" footer="0.5"/>
      <headerFooter alignWithMargins="0"/>
    </customSheetView>
    <customSheetView guid="{C5F573EB-E378-4B72-BF5F-3420B2EB2C52}" state="hidden">
      <selection activeCell="A3" sqref="A3:B6"/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K33"/>
  <sheetViews>
    <sheetView workbookViewId="0">
      <selection activeCell="L18" sqref="L18"/>
    </sheetView>
  </sheetViews>
  <sheetFormatPr defaultRowHeight="12.75" x14ac:dyDescent="0.2"/>
  <cols>
    <col min="1" max="1" width="8.85546875" style="1" customWidth="1"/>
    <col min="2" max="2" width="14.5703125" style="1" bestFit="1" customWidth="1"/>
    <col min="3" max="4" width="10" style="1" bestFit="1" customWidth="1"/>
    <col min="5" max="5" width="13.7109375" style="1" bestFit="1" customWidth="1"/>
    <col min="6" max="6" width="14" style="1" customWidth="1"/>
    <col min="7" max="7" width="15.7109375" style="1" customWidth="1"/>
    <col min="8" max="8" width="14.5703125" style="1" bestFit="1" customWidth="1"/>
    <col min="9" max="10" width="16.28515625" style="1" bestFit="1" customWidth="1"/>
    <col min="11" max="11" width="11" style="1" bestFit="1" customWidth="1"/>
    <col min="12" max="16384" width="9.140625" style="1"/>
  </cols>
  <sheetData>
    <row r="1" spans="1:11" ht="15.75" thickBot="1" x14ac:dyDescent="0.3">
      <c r="C1" s="166" t="s">
        <v>66</v>
      </c>
      <c r="D1" s="167"/>
      <c r="E1" s="168"/>
      <c r="I1" s="166" t="s">
        <v>132</v>
      </c>
      <c r="J1" s="167"/>
      <c r="K1" s="168"/>
    </row>
    <row r="2" spans="1:11" ht="15.75" thickBot="1" x14ac:dyDescent="0.3">
      <c r="A2" s="14" t="s">
        <v>63</v>
      </c>
      <c r="B2" s="14" t="s">
        <v>128</v>
      </c>
      <c r="C2" s="4" t="s">
        <v>93</v>
      </c>
      <c r="D2" s="5" t="s">
        <v>94</v>
      </c>
      <c r="E2" s="6" t="s">
        <v>95</v>
      </c>
      <c r="G2" s="14" t="s">
        <v>63</v>
      </c>
      <c r="H2" s="14" t="s">
        <v>128</v>
      </c>
      <c r="I2" s="4" t="s">
        <v>93</v>
      </c>
      <c r="J2" s="5" t="s">
        <v>94</v>
      </c>
      <c r="K2" s="6" t="s">
        <v>95</v>
      </c>
    </row>
    <row r="3" spans="1:11" ht="15" x14ac:dyDescent="0.25">
      <c r="A3" s="22" t="s">
        <v>96</v>
      </c>
      <c r="B3" s="18">
        <v>0</v>
      </c>
      <c r="C3" s="7">
        <v>33054</v>
      </c>
      <c r="D3" s="8">
        <v>73634</v>
      </c>
      <c r="E3" s="9">
        <v>133685</v>
      </c>
      <c r="G3" t="s">
        <v>96</v>
      </c>
      <c r="H3" s="18">
        <v>0</v>
      </c>
      <c r="I3" s="7">
        <f>$C$3-C3</f>
        <v>0</v>
      </c>
      <c r="J3" s="8">
        <f>$D$3-D3</f>
        <v>0</v>
      </c>
      <c r="K3" s="9">
        <f>$E$3-E3</f>
        <v>0</v>
      </c>
    </row>
    <row r="4" spans="1:11" ht="15" x14ac:dyDescent="0.25">
      <c r="A4" s="23" t="s">
        <v>64</v>
      </c>
      <c r="B4" s="19">
        <v>0.05</v>
      </c>
      <c r="C4" s="10">
        <v>31401</v>
      </c>
      <c r="D4" s="11">
        <v>69952</v>
      </c>
      <c r="E4" s="12">
        <v>127001</v>
      </c>
      <c r="G4" s="15" t="s">
        <v>64</v>
      </c>
      <c r="H4" s="19">
        <v>0.05</v>
      </c>
      <c r="I4" s="10">
        <f>$C$3-C4</f>
        <v>1653</v>
      </c>
      <c r="J4" s="11">
        <f>$D$3-D4</f>
        <v>3682</v>
      </c>
      <c r="K4" s="12">
        <f>$E$3-E4</f>
        <v>6684</v>
      </c>
    </row>
    <row r="5" spans="1:11" ht="15" x14ac:dyDescent="0.25">
      <c r="A5" s="24" t="s">
        <v>65</v>
      </c>
      <c r="B5" s="20">
        <v>7.4999999999999997E-2</v>
      </c>
      <c r="C5" s="10">
        <v>30575</v>
      </c>
      <c r="D5" s="11">
        <v>68111</v>
      </c>
      <c r="E5" s="12">
        <v>123658</v>
      </c>
      <c r="G5" s="16" t="s">
        <v>65</v>
      </c>
      <c r="H5" s="20">
        <v>7.4999999999999997E-2</v>
      </c>
      <c r="I5" s="10">
        <f>$C$3-C5</f>
        <v>2479</v>
      </c>
      <c r="J5" s="11">
        <f>$D$3-D5</f>
        <v>5523</v>
      </c>
      <c r="K5" s="12">
        <f>$E$3-E5</f>
        <v>10027</v>
      </c>
    </row>
    <row r="6" spans="1:11" ht="15.75" thickBot="1" x14ac:dyDescent="0.3">
      <c r="A6" s="25" t="s">
        <v>127</v>
      </c>
      <c r="B6" s="19">
        <v>0.15</v>
      </c>
      <c r="C6" s="10">
        <v>28095</v>
      </c>
      <c r="D6" s="13">
        <v>62589</v>
      </c>
      <c r="E6" s="12">
        <v>113632</v>
      </c>
      <c r="G6" s="17" t="s">
        <v>127</v>
      </c>
      <c r="H6" s="19">
        <v>0.15</v>
      </c>
      <c r="I6" s="10">
        <f>$C$3-C6</f>
        <v>4959</v>
      </c>
      <c r="J6" s="13">
        <f>$D$3-D6</f>
        <v>11045</v>
      </c>
      <c r="K6" s="12">
        <f>$E$3-E6</f>
        <v>20053</v>
      </c>
    </row>
    <row r="7" spans="1:11" x14ac:dyDescent="0.2">
      <c r="F7" s="21"/>
    </row>
    <row r="8" spans="1:11" x14ac:dyDescent="0.2">
      <c r="F8" s="21"/>
    </row>
    <row r="10" spans="1:11" x14ac:dyDescent="0.2">
      <c r="A10" s="26"/>
      <c r="B10" s="27"/>
      <c r="C10" s="27"/>
      <c r="D10" s="27"/>
      <c r="E10" s="26"/>
      <c r="F10" s="26"/>
      <c r="G10" s="26"/>
      <c r="H10" s="27"/>
      <c r="I10" s="27"/>
    </row>
    <row r="11" spans="1:11" x14ac:dyDescent="0.2">
      <c r="A11" s="28"/>
      <c r="B11" s="28"/>
      <c r="C11" s="28"/>
      <c r="D11" s="28"/>
      <c r="E11" s="28"/>
      <c r="F11" s="28"/>
      <c r="G11" s="28"/>
      <c r="H11" s="28"/>
      <c r="I11" s="27"/>
    </row>
    <row r="12" spans="1:11" x14ac:dyDescent="0.2">
      <c r="A12" s="28"/>
      <c r="B12" s="28"/>
      <c r="C12" s="28"/>
      <c r="D12" s="28"/>
      <c r="E12" s="28"/>
      <c r="F12" s="28"/>
      <c r="G12" s="28"/>
      <c r="H12" s="28"/>
      <c r="I12" s="27"/>
    </row>
    <row r="13" spans="1:11" x14ac:dyDescent="0.2">
      <c r="A13" s="28"/>
      <c r="B13" s="28"/>
      <c r="C13" s="28"/>
      <c r="D13" s="28"/>
      <c r="E13" s="28"/>
      <c r="F13" s="28"/>
      <c r="G13" s="28"/>
      <c r="H13" s="28"/>
      <c r="I13" s="27"/>
    </row>
    <row r="14" spans="1:11" x14ac:dyDescent="0.2">
      <c r="A14" s="28"/>
      <c r="B14" s="28"/>
      <c r="C14" s="28"/>
      <c r="D14" s="28"/>
      <c r="E14" s="28"/>
      <c r="F14" s="28"/>
      <c r="G14" s="28"/>
      <c r="H14" s="28"/>
      <c r="I14" s="27"/>
    </row>
    <row r="15" spans="1:11" x14ac:dyDescent="0.2">
      <c r="A15" s="28"/>
      <c r="B15" s="28"/>
      <c r="C15" s="28"/>
      <c r="D15" s="28"/>
      <c r="E15" s="28"/>
      <c r="F15" s="28"/>
      <c r="G15" s="28"/>
      <c r="H15" s="28"/>
      <c r="I15" s="27"/>
    </row>
    <row r="16" spans="1:11" x14ac:dyDescent="0.2">
      <c r="A16" s="28"/>
      <c r="B16" s="28"/>
      <c r="C16" s="28"/>
      <c r="D16" s="28"/>
      <c r="E16" s="28"/>
      <c r="F16" s="28"/>
      <c r="G16" s="28"/>
      <c r="H16" s="28"/>
      <c r="I16" s="27"/>
    </row>
    <row r="17" spans="1:9" x14ac:dyDescent="0.2">
      <c r="A17" s="28"/>
      <c r="B17" s="28"/>
      <c r="C17" s="28"/>
      <c r="D17" s="28"/>
      <c r="E17" s="28"/>
      <c r="F17" s="28"/>
      <c r="G17" s="28"/>
      <c r="H17" s="28"/>
      <c r="I17" s="27"/>
    </row>
    <row r="18" spans="1:9" x14ac:dyDescent="0.2">
      <c r="A18" s="28"/>
      <c r="B18" s="28"/>
      <c r="C18" s="28"/>
      <c r="D18" s="28"/>
      <c r="E18" s="28"/>
      <c r="F18" s="28"/>
      <c r="G18" s="28"/>
      <c r="H18" s="28"/>
      <c r="I18" s="27"/>
    </row>
    <row r="19" spans="1:9" x14ac:dyDescent="0.2">
      <c r="A19" s="28"/>
      <c r="B19" s="28"/>
      <c r="C19" s="28"/>
      <c r="D19" s="28"/>
      <c r="E19" s="28"/>
      <c r="F19" s="28"/>
      <c r="G19" s="28"/>
      <c r="H19" s="28"/>
      <c r="I19" s="27"/>
    </row>
    <row r="20" spans="1:9" x14ac:dyDescent="0.2">
      <c r="A20" s="28"/>
      <c r="B20" s="28"/>
      <c r="C20" s="28"/>
      <c r="D20" s="28"/>
      <c r="E20" s="28"/>
      <c r="F20" s="28"/>
      <c r="G20" s="28"/>
      <c r="H20" s="28"/>
      <c r="I20" s="27"/>
    </row>
    <row r="21" spans="1:9" x14ac:dyDescent="0.2">
      <c r="A21" s="28"/>
      <c r="B21" s="28"/>
      <c r="C21" s="28"/>
      <c r="D21" s="28"/>
      <c r="E21" s="28"/>
      <c r="F21" s="28"/>
      <c r="G21" s="28"/>
      <c r="H21" s="28"/>
      <c r="I21" s="27"/>
    </row>
    <row r="22" spans="1:9" x14ac:dyDescent="0.2">
      <c r="A22" s="28"/>
      <c r="B22" s="28"/>
      <c r="C22" s="28"/>
      <c r="D22" s="28"/>
      <c r="E22" s="28"/>
      <c r="F22" s="28"/>
      <c r="G22" s="28"/>
      <c r="H22" s="28"/>
      <c r="I22" s="27"/>
    </row>
    <row r="23" spans="1:9" x14ac:dyDescent="0.2">
      <c r="A23" s="28"/>
      <c r="B23" s="28"/>
      <c r="C23" s="28"/>
      <c r="D23" s="28"/>
      <c r="E23" s="28"/>
      <c r="F23" s="28"/>
      <c r="G23" s="28"/>
      <c r="H23" s="28"/>
      <c r="I23" s="27"/>
    </row>
    <row r="24" spans="1:9" x14ac:dyDescent="0.2">
      <c r="A24" s="28"/>
      <c r="B24" s="28"/>
      <c r="C24" s="28"/>
      <c r="D24" s="28"/>
      <c r="E24" s="28"/>
      <c r="F24" s="28"/>
      <c r="G24" s="28"/>
      <c r="H24" s="28"/>
      <c r="I24" s="27"/>
    </row>
    <row r="25" spans="1:9" x14ac:dyDescent="0.2">
      <c r="A25" s="28"/>
      <c r="B25" s="28"/>
      <c r="C25" s="28"/>
      <c r="D25" s="28"/>
      <c r="E25" s="28"/>
      <c r="F25" s="28"/>
      <c r="G25" s="28"/>
      <c r="H25" s="28"/>
      <c r="I25" s="27"/>
    </row>
    <row r="26" spans="1:9" x14ac:dyDescent="0.2">
      <c r="A26" s="28"/>
      <c r="B26" s="28"/>
      <c r="C26" s="28"/>
      <c r="D26" s="28"/>
      <c r="E26" s="28"/>
      <c r="F26" s="28"/>
      <c r="G26" s="28"/>
      <c r="H26" s="28"/>
      <c r="I26" s="27"/>
    </row>
    <row r="27" spans="1:9" x14ac:dyDescent="0.2">
      <c r="A27" s="28"/>
      <c r="B27" s="28"/>
      <c r="C27" s="28"/>
      <c r="D27" s="28"/>
      <c r="E27" s="28"/>
      <c r="F27" s="28"/>
      <c r="G27" s="28"/>
      <c r="H27" s="28"/>
      <c r="I27" s="27"/>
    </row>
    <row r="28" spans="1:9" x14ac:dyDescent="0.2">
      <c r="A28" s="28"/>
      <c r="B28" s="28"/>
      <c r="C28" s="28"/>
      <c r="D28" s="28"/>
      <c r="E28" s="28"/>
      <c r="F28" s="28"/>
      <c r="G28" s="28"/>
      <c r="H28" s="28"/>
      <c r="I28" s="27"/>
    </row>
    <row r="29" spans="1:9" x14ac:dyDescent="0.2">
      <c r="A29" s="28"/>
      <c r="B29" s="28"/>
      <c r="C29" s="28"/>
      <c r="D29" s="28"/>
      <c r="E29" s="28"/>
      <c r="F29" s="28"/>
      <c r="G29" s="28"/>
      <c r="H29" s="28"/>
      <c r="I29" s="27"/>
    </row>
    <row r="30" spans="1:9" x14ac:dyDescent="0.2">
      <c r="A30" s="28"/>
      <c r="B30" s="28"/>
      <c r="C30" s="28"/>
      <c r="D30" s="28"/>
      <c r="E30" s="28"/>
      <c r="F30" s="28"/>
      <c r="G30" s="28"/>
      <c r="H30" s="28"/>
      <c r="I30" s="27"/>
    </row>
    <row r="31" spans="1:9" x14ac:dyDescent="0.2">
      <c r="A31" s="28"/>
      <c r="B31" s="28"/>
      <c r="C31" s="28"/>
      <c r="D31" s="28"/>
      <c r="E31" s="28"/>
      <c r="F31" s="28"/>
      <c r="G31" s="28"/>
      <c r="H31" s="28"/>
      <c r="I31" s="27"/>
    </row>
    <row r="32" spans="1:9" x14ac:dyDescent="0.2">
      <c r="A32" s="28"/>
      <c r="B32" s="28"/>
      <c r="C32" s="28"/>
      <c r="D32" s="28"/>
      <c r="E32" s="28"/>
      <c r="F32" s="28"/>
      <c r="G32" s="28"/>
      <c r="H32" s="28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</sheetData>
  <sheetProtection password="F932" sheet="1" objects="1" scenarios="1" selectLockedCells="1" selectUnlockedCells="1"/>
  <customSheetViews>
    <customSheetView guid="{C166293A-7A16-4E37-B9A0-D0E0331CD225}" state="hidden">
      <selection activeCell="L18" sqref="L18"/>
      <pageMargins left="0.7" right="0.7" top="0.75" bottom="0.75" header="0.3" footer="0.3"/>
      <pageSetup paperSize="9" orientation="portrait" r:id="rId1"/>
    </customSheetView>
    <customSheetView guid="{C5F573EB-E378-4B72-BF5F-3420B2EB2C52}" printArea="1" state="hidden">
      <selection activeCell="L18" sqref="L18"/>
      <pageMargins left="0.7" right="0.7" top="0.75" bottom="0.75" header="0.3" footer="0.3"/>
      <pageSetup paperSize="9" orientation="portrait" r:id="rId2"/>
    </customSheetView>
  </customSheetViews>
  <mergeCells count="2">
    <mergeCell ref="C1:E1"/>
    <mergeCell ref="I1:K1"/>
  </mergeCells>
  <phoneticPr fontId="2" type="noConversion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Ajánlat</vt:lpstr>
      <vt:lpstr>együttműködési megállapodás</vt:lpstr>
      <vt:lpstr>egészségi nyilatkozatok</vt:lpstr>
      <vt:lpstr>Munka1</vt:lpstr>
      <vt:lpstr>díjak</vt:lpstr>
      <vt:lpstr>csoport</vt:lpstr>
      <vt:lpstr>DíjfizGyak</vt:lpstr>
      <vt:lpstr>éves</vt:lpstr>
      <vt:lpstr>Gyak</vt:lpstr>
      <vt:lpstr>Ajánlat!Print_Area</vt:lpstr>
      <vt:lpstr>díjak!Print_Area</vt:lpstr>
    </vt:vector>
  </TitlesOfParts>
  <Company>UNIQA Biztosító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Magyari Éva</cp:lastModifiedBy>
  <cp:lastPrinted>2017-11-06T15:47:09Z</cp:lastPrinted>
  <dcterms:created xsi:type="dcterms:W3CDTF">2012-01-19T09:28:21Z</dcterms:created>
  <dcterms:modified xsi:type="dcterms:W3CDTF">2017-11-07T07:49:45Z</dcterms:modified>
</cp:coreProperties>
</file>