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55" windowWidth="20520" windowHeight="2505" firstSheet="2" activeTab="2"/>
  </bookViews>
  <sheets>
    <sheet name="Munka1" sheetId="1" state="hidden" r:id="rId1"/>
    <sheet name="díjak" sheetId="2" state="hidden" r:id="rId2"/>
    <sheet name="Ajánlat" sheetId="3" r:id="rId3"/>
    <sheet name="Szolgáltatási csomagok" sheetId="4" r:id="rId4"/>
    <sheet name="Szerződő nyilatkozata" sheetId="5" r:id="rId5"/>
    <sheet name="Együttműködési megállapodás" sheetId="6" r:id="rId6"/>
  </sheets>
  <externalReferences>
    <externalReference r:id="rId9"/>
  </externalReferences>
  <definedNames>
    <definedName name="adatközlés">'[1]Munka1'!$A$27:$A$31</definedName>
    <definedName name="átutalás">'Munka1'!$A$3:$A$5</definedName>
    <definedName name="Bázis">'Munka1'!$A$16:$A$19</definedName>
    <definedName name="csoport">'Munka1'!$A$29:$A$34</definedName>
    <definedName name="díjváltozás">'[1]Munka1'!$A$34:$A$37</definedName>
    <definedName name="Dimenzió">'Munka1'!$A$16:$A$19</definedName>
    <definedName name="éves">'Munka1'!$A$8:$A$12</definedName>
    <definedName name="Kedvezmény">'Munka1'!$A$37:$A$40</definedName>
    <definedName name="Kérem_válasszon">'Munka1'!$A$38:$A$40</definedName>
    <definedName name="_xlnm.Print_Area" localSheetId="2">'Ajánlat'!$A$1:$AA$87</definedName>
    <definedName name="_xlnm.Print_Area" localSheetId="1">'díjak'!$A$1:$F$5</definedName>
    <definedName name="_xlnm.Print_Area" localSheetId="4">'Szerződő nyilatkozata'!$A$1:$K$65</definedName>
    <definedName name="_xlnm.Print_Area" localSheetId="3">'Szolgáltatási csomagok'!$B$1:$K$56</definedName>
    <definedName name="tételes_adatközlés">'[1]Munka1'!$A$22:$A$24</definedName>
    <definedName name="Többszörözés">'Munka1'!$A$22:$A$26</definedName>
    <definedName name="új_belépő">'[1]Munka1'!$A$42:$A$43</definedName>
    <definedName name="vagy">'[1]Munka1'!$A$39</definedName>
  </definedNames>
  <calcPr fullCalcOnLoad="1"/>
</workbook>
</file>

<file path=xl/sharedStrings.xml><?xml version="1.0" encoding="utf-8"?>
<sst xmlns="http://schemas.openxmlformats.org/spreadsheetml/2006/main" count="206" uniqueCount="156">
  <si>
    <t>Dátum</t>
  </si>
  <si>
    <t>a szerződő cégszerű aláírása</t>
  </si>
  <si>
    <t>A Szerződő vállalja, hogy</t>
  </si>
  <si>
    <t>• név</t>
  </si>
  <si>
    <r>
      <t>•</t>
    </r>
    <r>
      <rPr>
        <sz val="10"/>
        <rFont val="Arial"/>
        <family val="0"/>
      </rPr>
      <t xml:space="preserve"> születési dátum év, hó, nap</t>
    </r>
  </si>
  <si>
    <t>• a csoportba történő belépés éve, hónapja, napja</t>
  </si>
  <si>
    <t>• anyja neve</t>
  </si>
  <si>
    <t>• egyéb, éspedig …………………………………….</t>
  </si>
  <si>
    <t>A biztosítás kezdete:</t>
  </si>
  <si>
    <t>év</t>
  </si>
  <si>
    <t>hó</t>
  </si>
  <si>
    <t>nap</t>
  </si>
  <si>
    <t>Díjfizetés módja:</t>
  </si>
  <si>
    <t>átutalás</t>
  </si>
  <si>
    <t>csekk</t>
  </si>
  <si>
    <t>A díjfizetés gyakorisága:</t>
  </si>
  <si>
    <t>negyedéves</t>
  </si>
  <si>
    <t>féléves</t>
  </si>
  <si>
    <t>éves</t>
  </si>
  <si>
    <t>havi</t>
  </si>
  <si>
    <t>egyszeri</t>
  </si>
  <si>
    <t>Biztosítás adatai</t>
  </si>
  <si>
    <t>Csoport</t>
  </si>
  <si>
    <t>Induló létszám</t>
  </si>
  <si>
    <t>1.</t>
  </si>
  <si>
    <t>2.</t>
  </si>
  <si>
    <t>3.</t>
  </si>
  <si>
    <t>Összesen</t>
  </si>
  <si>
    <t>Díjszámítás</t>
  </si>
  <si>
    <t>Engedmény (volumentől függő)</t>
  </si>
  <si>
    <t>Fizetési gyakoriságnak megfelelő díjrészlet</t>
  </si>
  <si>
    <t>Szerződő</t>
  </si>
  <si>
    <t>Cég teljes neve:</t>
  </si>
  <si>
    <t>Székhely, fióktelep címe:</t>
  </si>
  <si>
    <t>Családi és utóneve</t>
  </si>
  <si>
    <t>Cég rövidített neve:</t>
  </si>
  <si>
    <t>Cég formája:</t>
  </si>
  <si>
    <t>Bank</t>
  </si>
  <si>
    <t>Telephely (levelezési) címe:</t>
  </si>
  <si>
    <t>Cég bankszámlaszáma:</t>
  </si>
  <si>
    <t>Cég cégjegyzék (azonosító okirat) száma, cégbejegyzés kelte:</t>
  </si>
  <si>
    <t>Cég fő tevékenységi köre:</t>
  </si>
  <si>
    <t>Anyja neve:</t>
  </si>
  <si>
    <t>Cég adószáma:</t>
  </si>
  <si>
    <t>Születéskori (előző, leánykori) neve:</t>
  </si>
  <si>
    <t>Telephely címe</t>
  </si>
  <si>
    <t>Személyi és lakcím igazolvány azonosító adatai:</t>
  </si>
  <si>
    <t>Érvényessége:</t>
  </si>
  <si>
    <t>Cégjegyzésre, képviseletre jogosult családi és utóneve, beosztása:</t>
  </si>
  <si>
    <t>Cégjegyzésre, képviseletre jogosult címe:</t>
  </si>
  <si>
    <t>Előzmény kötvényszám:</t>
  </si>
  <si>
    <t>Kötvényszám:</t>
  </si>
  <si>
    <t>Érkeztetés:</t>
  </si>
  <si>
    <t>Ajánlat</t>
  </si>
  <si>
    <t>Díjfizetés módja</t>
  </si>
  <si>
    <t>A díjfizetés gyakorisága</t>
  </si>
  <si>
    <t>Csoport neve</t>
  </si>
  <si>
    <t>fő</t>
  </si>
  <si>
    <t>Választott csomag</t>
  </si>
  <si>
    <t>Díj (Ft)</t>
  </si>
  <si>
    <t>-</t>
  </si>
  <si>
    <t>vezetők</t>
  </si>
  <si>
    <t>közép vezetők</t>
  </si>
  <si>
    <t>alkalmazottak</t>
  </si>
  <si>
    <t>szellemi foglalkozásúak</t>
  </si>
  <si>
    <t>fizikai dolgozók</t>
  </si>
  <si>
    <t>biztosításközvetítő aláírása</t>
  </si>
  <si>
    <t>szerződő cégszerű aláírása</t>
  </si>
  <si>
    <t>A szerződő azonosítását a jogszabályokban - különös tekintettel a pénzmosási törvényben - meghatározott módon elvégeztem.</t>
  </si>
  <si>
    <t>Egyéni vállalkozó esetén</t>
  </si>
  <si>
    <r>
      <t>•</t>
    </r>
    <r>
      <rPr>
        <sz val="10"/>
        <rFont val="Arial"/>
        <family val="0"/>
      </rPr>
      <t xml:space="preserve"> a biztosítási szerződés megkötéséhez a biztosító által rendszeresített nyomtatványt (Ajánlat), valamint a kapcsolódó egyéb nyomtatványokat teljes körűen kitölti, illetve a biztosítottakkal kitölteti, valamint a szerződés megkötéséhez, fenntartásához és a szolgáltatások teljesítéséhez szükséges adatokat a jelen megállapodás rendelkezései szerint a Biztosító rendelkezésére bocsátja.</t>
    </r>
  </si>
  <si>
    <t>és betegségbiztosítás</t>
  </si>
  <si>
    <t xml:space="preserve">Csoportos élet-, baleset- </t>
  </si>
  <si>
    <t>Biztosításközvetítő neve:</t>
  </si>
  <si>
    <t>Kódja:</t>
  </si>
  <si>
    <t>Területi kódja:</t>
  </si>
  <si>
    <t>Többszörözés</t>
  </si>
  <si>
    <t>1D</t>
  </si>
  <si>
    <t>2D</t>
  </si>
  <si>
    <t>3D</t>
  </si>
  <si>
    <t>1X</t>
  </si>
  <si>
    <t>2X</t>
  </si>
  <si>
    <t>3X</t>
  </si>
  <si>
    <t>4X</t>
  </si>
  <si>
    <t>Éves díj</t>
  </si>
  <si>
    <t>Baleseti eredetű maradandó egészségkárosodás arányos térítéssel (1-100%)</t>
  </si>
  <si>
    <t>Csonttörés, csontrepedés</t>
  </si>
  <si>
    <t>Égés</t>
  </si>
  <si>
    <t>Baleseti kórházi napi térítés (0 nap önrész)</t>
  </si>
  <si>
    <t>Bármely okú kórházi napi térítés (0 nap önrész)</t>
  </si>
  <si>
    <t>Bármely okú 70%-ot elérő maradandó egészségkárosodás</t>
  </si>
  <si>
    <r>
      <t>1D</t>
    </r>
    <r>
      <rPr>
        <b/>
        <vertAlign val="superscript"/>
        <sz val="11"/>
        <color indexed="8"/>
        <rFont val="Arial"/>
        <family val="2"/>
      </rPr>
      <t>*</t>
    </r>
  </si>
  <si>
    <t>2D*</t>
  </si>
  <si>
    <t>3D*</t>
  </si>
  <si>
    <t>Kérem válasszon!</t>
  </si>
  <si>
    <t>Szerződő nyilatkozata</t>
  </si>
  <si>
    <t>a) megismerte, tudomásul vette és átvette a biztosítás általános és azon biztosítások különös szerződési feltételeit, melyeket az Ajánlaton megjelölt;</t>
  </si>
  <si>
    <t>d) az ajánlat és a kapcsolódó szerződési mellékletek kérdéseire adott válaszai a valóságnak megfelelnek.</t>
  </si>
  <si>
    <t>II. A szerződő tudomásul veszi illetve hozzájárul és aláírásával igazolja, hogy</t>
  </si>
  <si>
    <t>b) a szerződő kötelezettsége, hogy az éves adatközlőt, illetve a változásjelentő lapokat az Együttműködési megállapodásban meghatározott időpontokban a biztosító rendelkezésére bocsássa;</t>
  </si>
  <si>
    <t>c) az ajánlattételkor befizetett összeget a biztosító díjfizetésként tudja be, az ajánlat esetleges elutasítása esetén a szerződőnek visszautalja azt;</t>
  </si>
  <si>
    <t>d) az ajánlaton előzetesen kiszámított díjtól a kiállításra kerülő Kötvény eltérhet.</t>
  </si>
  <si>
    <t>A szerződő aláírásával igazolja, hogy a biztosító az alábbiakról tájékoztatta:</t>
  </si>
  <si>
    <r>
      <t xml:space="preserve">A szerződés díjához és a szerződésre történő kifizetésekhez kapcsolódó esetleges adókedvezményről és adókötelezettségről a személyi jövedelemadó törvény (Szja. tv.) rendelkezik. Az adómentes szolgáltatások körét az Szja. tv. határozza meg. Nem magánszemély szerződő esetén a biztosítási díj, szolgáltatás és egyéb kifizetések elszámolhatóságáról a társasági adóról szóló törvény és a társadalombiztosításra vonatkozó jogszabályok további előírásokat is tartalmaznak.
</t>
    </r>
    <r>
      <rPr>
        <b/>
        <sz val="10"/>
        <rFont val="Arial"/>
        <family val="2"/>
      </rPr>
      <t>Az adózással kapcsolatos jogszabályok a szerződés tartama alatt megváltozhatnak.</t>
    </r>
  </si>
  <si>
    <t>Együttműködési megállapodás</t>
  </si>
  <si>
    <t>1. A biztosítottak adatainak közlése a szerződés fennállása alatt</t>
  </si>
  <si>
    <t>• a biztosított neme</t>
  </si>
  <si>
    <t>• a csoportból történő kilépés* éve, hónapja, napja</t>
  </si>
  <si>
    <r>
      <t>*</t>
    </r>
    <r>
      <rPr>
        <sz val="8"/>
        <rFont val="Arial"/>
        <family val="2"/>
      </rPr>
      <t xml:space="preserve"> Csak változásjelentéskor szükséges vagy a biztosítási időszakra vonatkozó végleges elszámoláskor.</t>
    </r>
  </si>
  <si>
    <t>2. Az adatközlés gyakorisága és az adatközlésből adódó változások érvényesítése</t>
  </si>
  <si>
    <r>
      <t>3. A kockázatviselés kezdete új biztosítottak vonatkozásában, feltéve, hogy a Biztosító az újonnan belépő biztosítottra vonatkozóan a kockázatviselést nem utasítja vissza</t>
    </r>
    <r>
      <rPr>
        <sz val="10"/>
        <rFont val="Arial"/>
        <family val="2"/>
      </rPr>
      <t xml:space="preserve"> </t>
    </r>
  </si>
  <si>
    <t>4. A biztosítási díj számítása év közben és az elszámoláskor</t>
  </si>
  <si>
    <r>
      <t xml:space="preserve">A Biztosító a csoportba tartozó biztosítottak havi záró létszáma, valamint kor </t>
    </r>
    <r>
      <rPr>
        <sz val="10"/>
        <rFont val="Arial"/>
        <family val="0"/>
      </rPr>
      <t>szerinti összetételük alapján számítja ki a kezdeti és a lezárult biztosítási évre vonatkozó tényleges éves díjat.</t>
    </r>
  </si>
  <si>
    <t>5. Egyéb megállapodások</t>
  </si>
  <si>
    <t>Mellékletek</t>
  </si>
  <si>
    <t>Jelen Együttműködési megállapodás a(z)</t>
  </si>
  <si>
    <t>(továbbiakban Szerződő) és az</t>
  </si>
  <si>
    <r>
      <rPr>
        <b/>
        <sz val="10"/>
        <rFont val="Arial"/>
        <family val="2"/>
      </rPr>
      <t>Egyénenkénti adatközlés</t>
    </r>
    <r>
      <rPr>
        <sz val="10"/>
        <rFont val="Arial"/>
        <family val="0"/>
      </rPr>
      <t>: Az adatközlést a szerződő csoportonként az alábbi adattartalommal vállalja megküldeni elektronikus formában</t>
    </r>
  </si>
  <si>
    <r>
      <t>•</t>
    </r>
    <r>
      <rPr>
        <sz val="10"/>
        <rFont val="Arial"/>
        <family val="0"/>
      </rPr>
      <t xml:space="preserve"> Az adatközlés a változást követően 5 munkanapon belül történik.</t>
    </r>
  </si>
  <si>
    <r>
      <t>•</t>
    </r>
    <r>
      <rPr>
        <sz val="10"/>
        <rFont val="Arial"/>
        <family val="0"/>
      </rPr>
      <t xml:space="preserve"> A Biztosító az adatközlésből eredő díjváltozást a biztosítási időszakon belül havi rendszerességgel érvényesíti.</t>
    </r>
  </si>
  <si>
    <t>b) megismerte és átvette a 3D Csoportos élet-, baleset- és betegségbiztosításhoz tartozó ügyféltájékoztatót;</t>
  </si>
  <si>
    <r>
      <t>3D</t>
    </r>
    <r>
      <rPr>
        <b/>
        <sz val="14"/>
        <rFont val="Arial"/>
        <family val="2"/>
      </rPr>
      <t xml:space="preserve"> </t>
    </r>
  </si>
  <si>
    <t>Érvényes: 2017.10.01 -től</t>
  </si>
  <si>
    <t>MNB regisztrációs száma:</t>
  </si>
  <si>
    <t>A természetes személy (pl. egyéni vállalkozó) szerződő aláírásával igazolja, hogy a szerződést saját nevében köti. Nem természetes személy szerződő esetén a szerződés aláírója kijelenti, hogy ő jogosult a jogi személy vagy jogi személyiséggel nem rendelkező más szervezet képviseletére.</t>
  </si>
  <si>
    <t>Biztosítási esemény</t>
  </si>
  <si>
    <t>Bármely okú haláleset</t>
  </si>
  <si>
    <t>Baleseti haláleset</t>
  </si>
  <si>
    <t>2500 Ft/nap</t>
  </si>
  <si>
    <t>Baleseti miatti műtéti beavatkozás</t>
  </si>
  <si>
    <t>Bármely okú műtéti beavatkozás</t>
  </si>
  <si>
    <t>Amennyiben a jelen megállapodásban foglaltak eltérnek a "3D Csoportos élet-, baleset- és betegségbiztosítás általános feltételei"-ben (továbbiakban: 3D CSÁF) írtaktól, úgy a jelen megállapodásban foglaltak az irányadók.</t>
  </si>
  <si>
    <t>a) a szerződő adataiban bekövetkező változásokat 5 munkanapon belül be kell jelenteni a biztosítónak;</t>
  </si>
  <si>
    <t>A biztosító részére a kockázatviselés kezdetekor a kezdeti biztosítottak, illetve a szerződés folyamán belépő új biztosítottak azonosításához Egyénenkénti adatközlés szükséges.</t>
  </si>
  <si>
    <t>A biztosító kokázatviselése az új biztosítottra, a vonatkozó adatközlés biztosítóhoz történő beérkezését követő napon kezdődik</t>
  </si>
  <si>
    <t>Csoportok összesítése Szolgáltatási csomagok alapján</t>
  </si>
  <si>
    <t>(Az alább feltüntetett szolgáltatási csomagok szerinti biztosítási eseményekre és biztosítási szolgáltatásokra vonatkozó részletes szabályokat a 3D Dobozos Csoportos élet-, baleset- és betegségbiztosítás különös feltételei tartalmazzák.)</t>
  </si>
  <si>
    <t>A 3D Csoportos élet-, baleset- és betegségbiztosítás szolgáltatási csomagjai</t>
  </si>
  <si>
    <t>A 3D csoportos élet-, baleset- és betegségbiztosítási szerződés megkötésére irányuló ajánlatot az UNIQA Biztosító Zrt.-vel (1134 Budapest, Róbert K. krt 70-74.) szerződő fél teszi a biztosítási szerződésnek az általa a szerződéskötést megelőzően megismert és elfogadott általános és különös szerződési feltételei, valamint a biztosítási szerződés főbb jellemzőit tartalmazó ügyféltájékoztató alapján. Az UNIQA Biztosító Zrt. a biztosítási díj megfizetése ellenében arra vállal kötelezettséget, hogy a kockázatviselés kezdetét követően - a biztosítási szerződés különös feltételeiben meghatározott - bekövetkezett biztosítási esemény esetén a biztosítási szerződésben meghatározott biztosítási szolgáltatást teljesíti.</t>
  </si>
  <si>
    <t>I. A szerződő  jelen nyilatkozat aláírásával kielenti és egyben igazolja, hogy</t>
  </si>
  <si>
    <t>UNIQA Biztosító Zrt. 1134. Budapest, Róbert Károly krt. 70-74. (továbbiakban Biztosító) között létrejövő 3D csoportos élet-, baleset- és betegségbiztosítási szerződés részét képezi, és a biztosítás megkötésével, a kockázat viselésével, a biztosítási díj elszámolásával, valamint egyéb, az általános és különös feltételekkel kapcsolatos megállapodásokat rögzíti.</t>
  </si>
  <si>
    <r>
      <t>•</t>
    </r>
    <r>
      <rPr>
        <sz val="10"/>
        <rFont val="Arial"/>
        <family val="0"/>
      </rPr>
      <t xml:space="preserve"> az általa biztosításra jelölt személyeket részletesen tájékoztatja a biztosítási szerződés feltételeinek őket érintő rendelkezéseiről, valamint a hozzá intézett nyilatkozatokról és a szerződésben bekövetkezett változásokról;</t>
    </r>
  </si>
  <si>
    <t>UNIQA Biztosító Zrt.</t>
  </si>
  <si>
    <t>Székhely címe</t>
  </si>
  <si>
    <t>Fő tevékenysége (ÖVTJ kód)</t>
  </si>
  <si>
    <t>Nyilvántartási száma</t>
  </si>
  <si>
    <t>Rehabilitációs szolgáltatás (50-100% közötti rokkantság esetén a rokkantság fokával arányosan)</t>
  </si>
  <si>
    <t>c) a biztosítottakat tájékoztatta a biztosítás megkötéséről, és megismertette a biztosítottakat a a biztosítási szerződés feltételeinek őket érintő rendelkezéseiről, valamint kötelezettséget vállal arra is, hogy a biztosítottakat a biztosítási szerződés őket érintő rendelkezéseiről, a hozzá intézett nyilatkozatokról és a szerződésben bekövetkezett változásokról is tájékoztatja;</t>
  </si>
  <si>
    <t>Jelen megállapodás a 3D Csoportos élet-, baleset- és betegségbiztosítás általános feltételeitől eltérően határozott időre nem köthető.</t>
  </si>
  <si>
    <t>* Mindhárom csomag (1D, 2D, 3D) többszörözhető. A többszörözések maximuma 4. Többszörözés esetén az adott szolgáltatási csomagban szereplő összes biztosítási eseményhez tartozó biztosítási összeg a többszörözés számának megfelelően sokszorozódik meg. Ennek megfelelően például a 2D csomag háromszorozása esetén a Bármely okú haláleset és a Baleseti haláleset biztosítási összege 7 500 000 Ft, a Baleseti eredetű maradandó egészségkárosodás és a Rehabilitációs szolgáltatás biztosítási összege 15 000 000 Ft, a Csonttörés, csontrepedés biztosítási összege 30 000 Ft, az Égés biztosítási összege 1 500 000 Ft, a Baleseti kórházi napi térítés biztosítási összege 7 500 Ft/nap és a Baleseti műtéti beavatkozás biztosítási összege 750 000 Ft lesz. A biztosítási díj a létszám, a választott csomag és a többszörözés mértéke alapján kerül megállapításra.</t>
  </si>
  <si>
    <t>Kedvezmény</t>
  </si>
  <si>
    <t>Kedvezményes éves díj</t>
  </si>
  <si>
    <t>0%</t>
  </si>
  <si>
    <t>20%</t>
  </si>
  <si>
    <t>Kedvezmény*</t>
  </si>
  <si>
    <t>*A kedvezmény csak a 2018. október 15. és december 31. közötti időszakban aláírt és az UNIQA Biztosítóhoz ezen időtartam alatt - pontosan és hiánytalanul kitöltött, a szükséges mellékletekkel ellátott - eredeti példányban beérkezett ajánlatok esetében érvényesíthető.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</si>
</sst>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[$-40E]yyyy\.\ mmmm\ d\.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4"/>
      <name val="Wingdings"/>
      <family val="0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5"/>
      <color indexed="9"/>
      <name val="Arial"/>
      <family val="2"/>
    </font>
    <font>
      <sz val="10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56">
      <alignment/>
      <protection/>
    </xf>
    <xf numFmtId="49" fontId="0" fillId="0" borderId="0" xfId="56" applyNumberFormat="1" applyAlignment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59" fillId="0" borderId="0" xfId="0" applyNumberFormat="1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49" fontId="0" fillId="0" borderId="0" xfId="5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wrapText="1"/>
    </xf>
    <xf numFmtId="6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164" fontId="59" fillId="0" borderId="12" xfId="0" applyNumberFormat="1" applyFont="1" applyBorder="1" applyAlignment="1">
      <alignment horizontal="center"/>
    </xf>
    <xf numFmtId="164" fontId="59" fillId="0" borderId="12" xfId="0" applyNumberFormat="1" applyFont="1" applyBorder="1" applyAlignment="1">
      <alignment/>
    </xf>
    <xf numFmtId="164" fontId="59" fillId="0" borderId="13" xfId="0" applyNumberFormat="1" applyFont="1" applyBorder="1" applyAlignment="1">
      <alignment horizontal="center"/>
    </xf>
    <xf numFmtId="164" fontId="59" fillId="0" borderId="13" xfId="0" applyNumberFormat="1" applyFont="1" applyBorder="1" applyAlignment="1">
      <alignment/>
    </xf>
    <xf numFmtId="0" fontId="60" fillId="34" borderId="14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164" fontId="59" fillId="0" borderId="17" xfId="0" applyNumberFormat="1" applyFont="1" applyFill="1" applyBorder="1" applyAlignment="1">
      <alignment/>
    </xf>
    <xf numFmtId="0" fontId="60" fillId="34" borderId="18" xfId="0" applyFont="1" applyFill="1" applyBorder="1" applyAlignment="1">
      <alignment horizontal="center"/>
    </xf>
    <xf numFmtId="164" fontId="59" fillId="0" borderId="19" xfId="0" applyNumberFormat="1" applyFont="1" applyFill="1" applyBorder="1" applyAlignment="1">
      <alignment/>
    </xf>
    <xf numFmtId="164" fontId="59" fillId="0" borderId="20" xfId="0" applyNumberFormat="1" applyFont="1" applyFill="1" applyBorder="1" applyAlignment="1">
      <alignment/>
    </xf>
    <xf numFmtId="164" fontId="59" fillId="0" borderId="14" xfId="0" applyNumberFormat="1" applyFont="1" applyFill="1" applyBorder="1" applyAlignment="1">
      <alignment/>
    </xf>
    <xf numFmtId="164" fontId="59" fillId="0" borderId="10" xfId="0" applyNumberFormat="1" applyFont="1" applyFill="1" applyBorder="1" applyAlignment="1">
      <alignment/>
    </xf>
    <xf numFmtId="164" fontId="59" fillId="0" borderId="15" xfId="0" applyNumberFormat="1" applyFont="1" applyFill="1" applyBorder="1" applyAlignment="1">
      <alignment/>
    </xf>
    <xf numFmtId="164" fontId="59" fillId="0" borderId="16" xfId="0" applyNumberFormat="1" applyFont="1" applyFill="1" applyBorder="1" applyAlignment="1">
      <alignment/>
    </xf>
    <xf numFmtId="164" fontId="59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 locked="0"/>
    </xf>
    <xf numFmtId="164" fontId="59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2" fillId="0" borderId="19" xfId="56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right"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left" wrapText="1"/>
      <protection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9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left"/>
      <protection/>
    </xf>
    <xf numFmtId="164" fontId="0" fillId="0" borderId="30" xfId="0" applyNumberFormat="1" applyBorder="1" applyAlignment="1" applyProtection="1">
      <alignment horizontal="right"/>
      <protection/>
    </xf>
    <xf numFmtId="164" fontId="0" fillId="0" borderId="29" xfId="0" applyNumberFormat="1" applyBorder="1" applyAlignment="1" applyProtection="1">
      <alignment horizontal="right"/>
      <protection/>
    </xf>
    <xf numFmtId="164" fontId="0" fillId="0" borderId="27" xfId="0" applyNumberFormat="1" applyBorder="1" applyAlignment="1" applyProtection="1">
      <alignment horizontal="right"/>
      <protection/>
    </xf>
    <xf numFmtId="164" fontId="0" fillId="0" borderId="28" xfId="0" applyNumberFormat="1" applyBorder="1" applyAlignment="1" applyProtection="1">
      <alignment horizontal="right"/>
      <protection/>
    </xf>
    <xf numFmtId="0" fontId="0" fillId="41" borderId="22" xfId="0" applyFill="1" applyBorder="1" applyAlignment="1" applyProtection="1">
      <alignment horizontal="center"/>
      <protection/>
    </xf>
    <xf numFmtId="0" fontId="0" fillId="41" borderId="23" xfId="0" applyFill="1" applyBorder="1" applyAlignment="1" applyProtection="1">
      <alignment horizontal="center"/>
      <protection/>
    </xf>
    <xf numFmtId="0" fontId="0" fillId="41" borderId="21" xfId="0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/>
    </xf>
    <xf numFmtId="0" fontId="4" fillId="40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41" borderId="31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41" borderId="31" xfId="0" applyFont="1" applyFill="1" applyBorder="1" applyAlignment="1" applyProtection="1">
      <alignment horizontal="center"/>
      <protection/>
    </xf>
    <xf numFmtId="164" fontId="0" fillId="0" borderId="31" xfId="0" applyNumberFormat="1" applyBorder="1" applyAlignment="1" applyProtection="1" quotePrefix="1">
      <alignment/>
      <protection/>
    </xf>
    <xf numFmtId="164" fontId="0" fillId="0" borderId="31" xfId="0" applyNumberFormat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center"/>
      <protection/>
    </xf>
    <xf numFmtId="164" fontId="2" fillId="33" borderId="22" xfId="0" applyNumberFormat="1" applyFont="1" applyFill="1" applyBorder="1" applyAlignment="1" applyProtection="1">
      <alignment/>
      <protection/>
    </xf>
    <xf numFmtId="164" fontId="2" fillId="33" borderId="23" xfId="0" applyNumberFormat="1" applyFont="1" applyFill="1" applyBorder="1" applyAlignment="1" applyProtection="1">
      <alignment/>
      <protection/>
    </xf>
    <xf numFmtId="164" fontId="2" fillId="33" borderId="21" xfId="0" applyNumberFormat="1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/>
    </xf>
    <xf numFmtId="0" fontId="2" fillId="0" borderId="23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42" borderId="30" xfId="0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43" fontId="0" fillId="33" borderId="22" xfId="0" applyNumberFormat="1" applyFill="1" applyBorder="1" applyAlignment="1" applyProtection="1">
      <alignment horizontal="center"/>
      <protection locked="0"/>
    </xf>
    <xf numFmtId="43" fontId="0" fillId="33" borderId="23" xfId="0" applyNumberFormat="1" applyFill="1" applyBorder="1" applyAlignment="1" applyProtection="1">
      <alignment horizontal="center"/>
      <protection locked="0"/>
    </xf>
    <xf numFmtId="43" fontId="0" fillId="33" borderId="21" xfId="0" applyNumberForma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33" xfId="0" applyBorder="1" applyAlignment="1" applyProtection="1">
      <alignment/>
      <protection/>
    </xf>
    <xf numFmtId="9" fontId="0" fillId="42" borderId="30" xfId="0" applyNumberFormat="1" applyFill="1" applyBorder="1" applyAlignment="1" applyProtection="1">
      <alignment horizontal="right"/>
      <protection/>
    </xf>
    <xf numFmtId="164" fontId="0" fillId="42" borderId="30" xfId="0" applyNumberFormat="1" applyFill="1" applyBorder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/>
      <protection/>
    </xf>
    <xf numFmtId="164" fontId="0" fillId="0" borderId="29" xfId="0" applyNumberFormat="1" applyFill="1" applyBorder="1" applyAlignment="1" applyProtection="1">
      <alignment horizontal="right"/>
      <protection/>
    </xf>
    <xf numFmtId="164" fontId="0" fillId="0" borderId="27" xfId="0" applyNumberFormat="1" applyFill="1" applyBorder="1" applyAlignment="1" applyProtection="1">
      <alignment horizontal="right"/>
      <protection/>
    </xf>
    <xf numFmtId="164" fontId="0" fillId="0" borderId="28" xfId="0" applyNumberFormat="1" applyFill="1" applyBorder="1" applyAlignment="1" applyProtection="1">
      <alignment horizontal="right"/>
      <protection/>
    </xf>
    <xf numFmtId="0" fontId="0" fillId="0" borderId="35" xfId="0" applyFont="1" applyBorder="1" applyAlignment="1" applyProtection="1">
      <alignment horizontal="left"/>
      <protection/>
    </xf>
    <xf numFmtId="0" fontId="2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wrapText="1"/>
    </xf>
    <xf numFmtId="0" fontId="59" fillId="0" borderId="36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59" fillId="0" borderId="38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60" fillId="34" borderId="36" xfId="0" applyFont="1" applyFill="1" applyBorder="1" applyAlignment="1">
      <alignment horizontal="left"/>
    </xf>
    <xf numFmtId="0" fontId="60" fillId="34" borderId="37" xfId="0" applyFont="1" applyFill="1" applyBorder="1" applyAlignment="1">
      <alignment horizontal="left"/>
    </xf>
    <xf numFmtId="0" fontId="60" fillId="34" borderId="38" xfId="0" applyFont="1" applyFill="1" applyBorder="1" applyAlignment="1">
      <alignment horizontal="left"/>
    </xf>
    <xf numFmtId="0" fontId="59" fillId="0" borderId="36" xfId="0" applyFont="1" applyFill="1" applyBorder="1" applyAlignment="1">
      <alignment horizontal="left" wrapText="1" indent="2"/>
    </xf>
    <xf numFmtId="0" fontId="59" fillId="0" borderId="37" xfId="0" applyFont="1" applyFill="1" applyBorder="1" applyAlignment="1">
      <alignment horizontal="left" wrapText="1" indent="2"/>
    </xf>
    <xf numFmtId="0" fontId="59" fillId="0" borderId="38" xfId="0" applyFont="1" applyFill="1" applyBorder="1" applyAlignment="1">
      <alignment horizontal="left" wrapText="1" indent="2"/>
    </xf>
    <xf numFmtId="0" fontId="5" fillId="0" borderId="0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justify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1" fillId="4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Fill="1" applyBorder="1" applyAlignment="1" applyProtection="1">
      <alignment horizontal="justify" wrapText="1"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0" fillId="0" borderId="0" xfId="0" applyFill="1" applyAlignment="1">
      <alignment horizontal="justify" wrapText="1"/>
    </xf>
    <xf numFmtId="0" fontId="0" fillId="0" borderId="40" xfId="0" applyBorder="1" applyAlignment="1" applyProtection="1">
      <alignment/>
      <protection locked="0"/>
    </xf>
    <xf numFmtId="0" fontId="18" fillId="4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40" xfId="0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19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tBizt_osszehasonlitas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4</xdr:col>
      <xdr:colOff>238125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</xdr:row>
      <xdr:rowOff>9525</xdr:rowOff>
    </xdr:from>
    <xdr:to>
      <xdr:col>12</xdr:col>
      <xdr:colOff>104775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" y="371475"/>
          <a:ext cx="24098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+36 1/20/30/70 5445-555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+36 1 2386-060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adószám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17781224-5-44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152400</xdr:rowOff>
    </xdr:from>
    <xdr:to>
      <xdr:col>2</xdr:col>
      <xdr:colOff>323850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47625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323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66675</xdr:rowOff>
    </xdr:from>
    <xdr:to>
      <xdr:col>5</xdr:col>
      <xdr:colOff>504825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90650" y="238125"/>
          <a:ext cx="1952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+36 1/20/30/70 5445-555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+36 1 2386-060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adószám: 17781224-5-44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2</xdr:col>
      <xdr:colOff>85725</xdr:colOff>
      <xdr:row>6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0</xdr:rowOff>
    </xdr:from>
    <xdr:to>
      <xdr:col>5</xdr:col>
      <xdr:colOff>190500</xdr:colOff>
      <xdr:row>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85875" y="323850"/>
          <a:ext cx="1847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UNIQA Biztosító Zrt.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1134 Budapest, Róbert K. krt. 70-74.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Tel.: +36 1/20/30/70 5445-555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+36 1 2386-060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tufean\AppData\Local\Temp\3D%20ajanlat%2020140315-jelsz&#243;%20n&#233;lk&#252;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Ajánlat"/>
      <sheetName val="Ajánlati részletező 1"/>
      <sheetName val="Ajánlati részletező 2"/>
      <sheetName val="Ajánlati részletező 3"/>
      <sheetName val="Veszélyességi besorolás"/>
      <sheetName val="Szerződő nyilatkozata"/>
      <sheetName val="Együttműködési megállapodás"/>
      <sheetName val="Tájékoztató &amp; nyilatkozat"/>
    </sheetNames>
    <sheetDataSet>
      <sheetData sheetId="0">
        <row r="22">
          <cell r="A22" t="str">
            <v>szükséges: a)</v>
          </cell>
        </row>
        <row r="23">
          <cell r="A23" t="str">
            <v>szükséges: b)</v>
          </cell>
        </row>
        <row r="24">
          <cell r="A24" t="str">
            <v>nem szükséges</v>
          </cell>
        </row>
        <row r="27">
          <cell r="A27" t="str">
            <v>a változást követően 5 munkanapon belül</v>
          </cell>
        </row>
        <row r="28">
          <cell r="A28" t="str">
            <v>havi rendszerességgel</v>
          </cell>
        </row>
        <row r="29">
          <cell r="A29" t="str">
            <v>negyedéves rendszerességgel</v>
          </cell>
        </row>
        <row r="30">
          <cell r="A30" t="str">
            <v>féléves rendszerességgel</v>
          </cell>
        </row>
        <row r="31">
          <cell r="A31" t="str">
            <v>éves rendszerességgel</v>
          </cell>
        </row>
        <row r="34">
          <cell r="A34" t="str">
            <v>havi</v>
          </cell>
        </row>
        <row r="35">
          <cell r="A35" t="str">
            <v>negyedéves</v>
          </cell>
        </row>
        <row r="36">
          <cell r="A36" t="str">
            <v>féléves</v>
          </cell>
        </row>
        <row r="37">
          <cell r="A37" t="str">
            <v>éves</v>
          </cell>
        </row>
        <row r="39">
          <cell r="A39" t="str">
            <v>10% díjváltozás meghaladása</v>
          </cell>
        </row>
        <row r="42">
          <cell r="A42" t="str">
            <v>A biztosító kokázatviselése az új biztosítottra vonatkozó adatközlés biztosítóhoz történő beérkezését követő napon kezdődik</v>
          </cell>
        </row>
        <row r="43">
          <cell r="A43" t="str">
            <v>A biztosító kockázatviselése a csoportba való belépés napján megkezdődik, az adatközlés a választott tartalommal és gyakorisággal történik.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C40"/>
  <sheetViews>
    <sheetView zoomScale="130" zoomScaleNormal="130" zoomScalePageLayoutView="0" workbookViewId="0" topLeftCell="A10">
      <selection activeCell="A40" sqref="A40"/>
    </sheetView>
  </sheetViews>
  <sheetFormatPr defaultColWidth="9.140625" defaultRowHeight="12.75"/>
  <cols>
    <col min="1" max="16384" width="9.140625" style="13" customWidth="1"/>
  </cols>
  <sheetData>
    <row r="2" ht="12.75">
      <c r="A2" s="16" t="s">
        <v>54</v>
      </c>
    </row>
    <row r="3" ht="12.75">
      <c r="A3" s="21" t="s">
        <v>94</v>
      </c>
    </row>
    <row r="4" ht="12.75">
      <c r="A4" s="13" t="s">
        <v>13</v>
      </c>
    </row>
    <row r="5" ht="12.75">
      <c r="A5" s="13" t="s">
        <v>14</v>
      </c>
    </row>
    <row r="7" ht="12.75">
      <c r="A7" s="16" t="s">
        <v>55</v>
      </c>
    </row>
    <row r="8" ht="12.75">
      <c r="A8" s="21" t="s">
        <v>94</v>
      </c>
    </row>
    <row r="9" spans="1:2" ht="12.75">
      <c r="A9" s="13" t="s">
        <v>18</v>
      </c>
      <c r="B9" s="13">
        <v>1</v>
      </c>
    </row>
    <row r="10" spans="1:2" ht="12.75">
      <c r="A10" s="13" t="s">
        <v>17</v>
      </c>
      <c r="B10" s="13">
        <v>2</v>
      </c>
    </row>
    <row r="11" spans="1:2" ht="12.75">
      <c r="A11" s="13" t="s">
        <v>16</v>
      </c>
      <c r="B11" s="13">
        <v>4</v>
      </c>
    </row>
    <row r="12" spans="1:2" ht="12.75">
      <c r="A12" s="13" t="s">
        <v>19</v>
      </c>
      <c r="B12" s="13">
        <v>12</v>
      </c>
    </row>
    <row r="13" spans="1:2" ht="12.75">
      <c r="A13" s="13" t="s">
        <v>20</v>
      </c>
      <c r="B13" s="13">
        <v>1</v>
      </c>
    </row>
    <row r="15" ht="12.75">
      <c r="A15" s="16" t="s">
        <v>58</v>
      </c>
    </row>
    <row r="16" ht="12.75">
      <c r="A16" s="21" t="s">
        <v>94</v>
      </c>
    </row>
    <row r="17" ht="12.75">
      <c r="A17" s="13" t="s">
        <v>77</v>
      </c>
    </row>
    <row r="18" ht="12.75">
      <c r="A18" s="13" t="s">
        <v>78</v>
      </c>
    </row>
    <row r="19" ht="12.75">
      <c r="A19" s="13" t="s">
        <v>79</v>
      </c>
    </row>
    <row r="21" ht="12.75">
      <c r="A21" s="16" t="s">
        <v>76</v>
      </c>
    </row>
    <row r="22" ht="12.75">
      <c r="A22" s="21" t="s">
        <v>94</v>
      </c>
    </row>
    <row r="23" ht="12.75">
      <c r="A23" s="13" t="s">
        <v>80</v>
      </c>
    </row>
    <row r="24" ht="12.75">
      <c r="A24" s="13" t="s">
        <v>81</v>
      </c>
    </row>
    <row r="25" ht="12.75">
      <c r="A25" s="13" t="s">
        <v>82</v>
      </c>
    </row>
    <row r="26" ht="12.75">
      <c r="A26" s="21" t="s">
        <v>83</v>
      </c>
    </row>
    <row r="28" ht="12.75">
      <c r="A28" s="16" t="s">
        <v>56</v>
      </c>
    </row>
    <row r="29" ht="12.75">
      <c r="A29" s="21" t="s">
        <v>94</v>
      </c>
    </row>
    <row r="30" ht="12.75">
      <c r="A30" s="13" t="s">
        <v>61</v>
      </c>
    </row>
    <row r="31" ht="12.75">
      <c r="A31" s="13" t="s">
        <v>62</v>
      </c>
    </row>
    <row r="32" ht="12.75">
      <c r="A32" s="13" t="s">
        <v>63</v>
      </c>
    </row>
    <row r="33" ht="12.75">
      <c r="A33" s="13" t="s">
        <v>64</v>
      </c>
    </row>
    <row r="34" ht="12.75">
      <c r="A34" s="13" t="s">
        <v>65</v>
      </c>
    </row>
    <row r="37" ht="12.75">
      <c r="A37" s="16" t="s">
        <v>150</v>
      </c>
    </row>
    <row r="38" spans="1:3" ht="12.75">
      <c r="A38" s="112" t="s">
        <v>94</v>
      </c>
      <c r="B38" s="13">
        <v>1</v>
      </c>
      <c r="C38" s="13">
        <f>Ajánlat!N62*Munka1!B38</f>
        <v>0</v>
      </c>
    </row>
    <row r="39" spans="1:3" ht="12.75">
      <c r="A39" s="113" t="s">
        <v>152</v>
      </c>
      <c r="B39" s="13">
        <v>1</v>
      </c>
      <c r="C39" s="13">
        <f>Ajánlat!N62*B39</f>
        <v>0</v>
      </c>
    </row>
    <row r="40" spans="1:3" ht="12.75">
      <c r="A40" s="113" t="s">
        <v>153</v>
      </c>
      <c r="B40" s="13">
        <v>0.8</v>
      </c>
      <c r="C40" s="13">
        <f>Ajánlat!N62*B40</f>
        <v>0</v>
      </c>
    </row>
  </sheetData>
  <sheetProtection/>
  <printOptions/>
  <pageMargins left="0.75" right="0.75" top="1" bottom="1" header="0.5" footer="0.5"/>
  <pageSetup orientation="portrait" paperSize="9"/>
  <ignoredErrors>
    <ignoredError sqref="A39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/>
  <dimension ref="A1:G25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11.7109375" style="13" bestFit="1" customWidth="1"/>
    <col min="2" max="5" width="9.8515625" style="13" bestFit="1" customWidth="1"/>
    <col min="6" max="6" width="13.28125" style="13" customWidth="1"/>
    <col min="7" max="16384" width="9.140625" style="13" customWidth="1"/>
  </cols>
  <sheetData>
    <row r="1" spans="1:7" ht="15">
      <c r="A1" s="45" t="s">
        <v>84</v>
      </c>
      <c r="B1" s="46" t="s">
        <v>80</v>
      </c>
      <c r="C1" s="46" t="s">
        <v>81</v>
      </c>
      <c r="D1" s="46" t="s">
        <v>82</v>
      </c>
      <c r="E1" s="47" t="s">
        <v>83</v>
      </c>
      <c r="F1" s="22"/>
      <c r="G1" s="17"/>
    </row>
    <row r="2" spans="1:7" ht="15">
      <c r="A2" s="48" t="s">
        <v>77</v>
      </c>
      <c r="B2" s="53">
        <v>6000</v>
      </c>
      <c r="C2" s="54">
        <v>11400</v>
      </c>
      <c r="D2" s="54">
        <v>16800</v>
      </c>
      <c r="E2" s="55">
        <v>21600</v>
      </c>
      <c r="F2" s="22"/>
      <c r="G2" s="17"/>
    </row>
    <row r="3" spans="1:7" ht="15">
      <c r="A3" s="48" t="s">
        <v>78</v>
      </c>
      <c r="B3" s="56">
        <v>12000</v>
      </c>
      <c r="C3" s="23">
        <v>22800</v>
      </c>
      <c r="D3" s="23">
        <v>33600</v>
      </c>
      <c r="E3" s="49">
        <v>44400</v>
      </c>
      <c r="F3" s="22"/>
      <c r="G3" s="17"/>
    </row>
    <row r="4" spans="1:7" ht="15">
      <c r="A4" s="50" t="s">
        <v>79</v>
      </c>
      <c r="B4" s="57">
        <v>18000</v>
      </c>
      <c r="C4" s="51">
        <v>33600</v>
      </c>
      <c r="D4" s="51">
        <v>49200</v>
      </c>
      <c r="E4" s="52">
        <v>64800</v>
      </c>
      <c r="F4" s="22"/>
      <c r="G4" s="17"/>
    </row>
    <row r="17" spans="2:6" ht="12.75">
      <c r="B17" s="15"/>
      <c r="C17" s="15"/>
      <c r="D17" s="15"/>
      <c r="E17" s="15"/>
      <c r="F17" s="15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/>
      <c r="F19" s="15"/>
    </row>
    <row r="20" spans="2:6" ht="12.75">
      <c r="B20" s="15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AG88"/>
  <sheetViews>
    <sheetView showGridLines="0" tabSelected="1" zoomScale="115" zoomScaleNormal="115" zoomScalePageLayoutView="0" workbookViewId="0" topLeftCell="A1">
      <selection activeCell="F9" sqref="F9:K9"/>
    </sheetView>
  </sheetViews>
  <sheetFormatPr defaultColWidth="9.140625" defaultRowHeight="12.75"/>
  <cols>
    <col min="1" max="1" width="2.140625" style="81" customWidth="1"/>
    <col min="2" max="2" width="9.140625" style="81" customWidth="1"/>
    <col min="3" max="3" width="1.421875" style="81" customWidth="1"/>
    <col min="4" max="4" width="5.140625" style="81" customWidth="1"/>
    <col min="5" max="5" width="6.57421875" style="81" customWidth="1"/>
    <col min="6" max="6" width="9.57421875" style="81" customWidth="1"/>
    <col min="7" max="7" width="7.00390625" style="81" customWidth="1"/>
    <col min="8" max="8" width="3.7109375" style="81" customWidth="1"/>
    <col min="9" max="9" width="1.57421875" style="81" customWidth="1"/>
    <col min="10" max="10" width="1.1484375" style="81" customWidth="1"/>
    <col min="11" max="11" width="5.140625" style="81" customWidth="1"/>
    <col min="12" max="12" width="0.71875" style="81" customWidth="1"/>
    <col min="13" max="13" width="5.140625" style="81" customWidth="1"/>
    <col min="14" max="14" width="1.1484375" style="81" customWidth="1"/>
    <col min="15" max="15" width="0.9921875" style="81" customWidth="1"/>
    <col min="16" max="16" width="9.140625" style="81" customWidth="1"/>
    <col min="17" max="17" width="1.57421875" style="81" customWidth="1"/>
    <col min="18" max="18" width="9.140625" style="81" customWidth="1"/>
    <col min="19" max="20" width="2.421875" style="81" customWidth="1"/>
    <col min="21" max="21" width="7.00390625" style="81" customWidth="1"/>
    <col min="22" max="22" width="8.421875" style="81" customWidth="1"/>
    <col min="23" max="23" width="4.8515625" style="81" customWidth="1"/>
    <col min="24" max="24" width="2.421875" style="81" customWidth="1"/>
    <col min="25" max="25" width="5.140625" style="81" customWidth="1"/>
    <col min="26" max="26" width="9.140625" style="81" customWidth="1"/>
    <col min="27" max="27" width="1.8515625" style="81" customWidth="1"/>
    <col min="28" max="16384" width="9.140625" style="81" customWidth="1"/>
  </cols>
  <sheetData>
    <row r="1" spans="1:33" ht="13.5" customHeight="1">
      <c r="A1" s="80"/>
      <c r="B1" s="80"/>
      <c r="C1" s="80"/>
      <c r="D1" s="80"/>
      <c r="E1" s="80"/>
      <c r="W1" s="82"/>
      <c r="X1" s="136" t="s">
        <v>53</v>
      </c>
      <c r="Y1" s="136"/>
      <c r="Z1" s="136"/>
      <c r="AA1" s="136"/>
      <c r="AC1" s="82"/>
      <c r="AD1" s="82"/>
      <c r="AE1" s="82"/>
      <c r="AF1" s="82"/>
      <c r="AG1" s="82"/>
    </row>
    <row r="2" spans="1:33" ht="15" customHeight="1">
      <c r="A2" s="80"/>
      <c r="B2" s="80"/>
      <c r="C2" s="80"/>
      <c r="D2" s="80"/>
      <c r="E2" s="80"/>
      <c r="L2" s="83"/>
      <c r="M2" s="83"/>
      <c r="N2" s="138" t="s">
        <v>121</v>
      </c>
      <c r="O2" s="139"/>
      <c r="P2" s="139"/>
      <c r="Q2" s="139"/>
      <c r="R2" s="139"/>
      <c r="S2" s="139"/>
      <c r="T2" s="139"/>
      <c r="U2" s="139"/>
      <c r="W2" s="82"/>
      <c r="X2" s="136"/>
      <c r="Y2" s="136"/>
      <c r="Z2" s="136"/>
      <c r="AA2" s="136"/>
      <c r="AC2" s="82"/>
      <c r="AD2" s="82"/>
      <c r="AE2" s="82"/>
      <c r="AF2" s="82"/>
      <c r="AG2" s="82"/>
    </row>
    <row r="3" spans="1:33" ht="16.5" customHeight="1">
      <c r="A3" s="80"/>
      <c r="B3" s="80"/>
      <c r="C3" s="80"/>
      <c r="D3" s="80"/>
      <c r="E3" s="80"/>
      <c r="J3" s="83"/>
      <c r="L3" s="83"/>
      <c r="M3" s="83"/>
      <c r="N3" s="139"/>
      <c r="O3" s="139"/>
      <c r="P3" s="139"/>
      <c r="Q3" s="139"/>
      <c r="R3" s="139"/>
      <c r="S3" s="139"/>
      <c r="T3" s="139"/>
      <c r="U3" s="139"/>
      <c r="W3" s="82"/>
      <c r="X3" s="136"/>
      <c r="Y3" s="136"/>
      <c r="Z3" s="136"/>
      <c r="AA3" s="136"/>
      <c r="AC3" s="82"/>
      <c r="AD3" s="82"/>
      <c r="AE3" s="82"/>
      <c r="AF3" s="82"/>
      <c r="AG3" s="82"/>
    </row>
    <row r="4" spans="1:33" ht="21" customHeight="1">
      <c r="A4" s="80"/>
      <c r="B4" s="80"/>
      <c r="C4" s="80"/>
      <c r="D4" s="80"/>
      <c r="E4" s="80"/>
      <c r="F4" s="84"/>
      <c r="G4" s="84"/>
      <c r="H4" s="84"/>
      <c r="I4" s="84"/>
      <c r="K4" s="83"/>
      <c r="L4" s="83"/>
      <c r="M4" s="83"/>
      <c r="N4" s="85" t="s">
        <v>72</v>
      </c>
      <c r="O4" s="85"/>
      <c r="P4" s="85"/>
      <c r="Q4" s="85"/>
      <c r="R4" s="85"/>
      <c r="S4" s="85"/>
      <c r="T4" s="85"/>
      <c r="U4" s="85"/>
      <c r="W4" s="82"/>
      <c r="X4" s="136"/>
      <c r="Y4" s="136"/>
      <c r="Z4" s="136"/>
      <c r="AA4" s="136"/>
      <c r="AC4" s="82"/>
      <c r="AD4" s="82"/>
      <c r="AE4" s="82"/>
      <c r="AF4" s="82"/>
      <c r="AG4" s="82"/>
    </row>
    <row r="5" spans="1:33" ht="16.5" customHeight="1">
      <c r="A5" s="80"/>
      <c r="B5" s="80"/>
      <c r="C5" s="80"/>
      <c r="D5" s="80"/>
      <c r="E5" s="80"/>
      <c r="F5" s="84"/>
      <c r="G5" s="84"/>
      <c r="H5" s="84"/>
      <c r="I5" s="84"/>
      <c r="J5" s="84"/>
      <c r="L5" s="85"/>
      <c r="N5" s="85" t="s">
        <v>71</v>
      </c>
      <c r="O5" s="85"/>
      <c r="P5" s="85"/>
      <c r="Q5" s="85"/>
      <c r="R5" s="85"/>
      <c r="S5" s="85"/>
      <c r="T5" s="85"/>
      <c r="U5" s="85"/>
      <c r="W5" s="82"/>
      <c r="X5" s="136"/>
      <c r="Y5" s="136"/>
      <c r="Z5" s="136"/>
      <c r="AA5" s="136"/>
      <c r="AC5" s="82"/>
      <c r="AD5" s="82"/>
      <c r="AE5" s="82"/>
      <c r="AF5" s="82"/>
      <c r="AG5" s="82"/>
    </row>
    <row r="6" spans="1:33" ht="15" customHeight="1">
      <c r="A6" s="80"/>
      <c r="B6" s="80"/>
      <c r="C6" s="80"/>
      <c r="D6" s="80"/>
      <c r="E6" s="80"/>
      <c r="F6" s="84"/>
      <c r="G6" s="84"/>
      <c r="H6" s="84"/>
      <c r="I6" s="84"/>
      <c r="J6" s="84"/>
      <c r="K6" s="84"/>
      <c r="L6" s="84"/>
      <c r="M6" s="84"/>
      <c r="N6" s="135" t="s">
        <v>122</v>
      </c>
      <c r="O6" s="135"/>
      <c r="P6" s="135"/>
      <c r="Q6" s="135"/>
      <c r="R6" s="135"/>
      <c r="S6" s="135"/>
      <c r="T6" s="135"/>
      <c r="U6" s="135"/>
      <c r="W6" s="82"/>
      <c r="X6" s="136"/>
      <c r="Y6" s="136"/>
      <c r="Z6" s="136"/>
      <c r="AA6" s="136"/>
      <c r="AC6" s="82"/>
      <c r="AD6" s="82"/>
      <c r="AE6" s="82"/>
      <c r="AF6" s="82"/>
      <c r="AG6" s="82"/>
    </row>
    <row r="7" spans="1:33" ht="14.25" customHeight="1">
      <c r="A7" s="80"/>
      <c r="B7" s="80"/>
      <c r="C7" s="80"/>
      <c r="D7" s="80"/>
      <c r="E7" s="80"/>
      <c r="W7" s="82"/>
      <c r="X7" s="136"/>
      <c r="Y7" s="136"/>
      <c r="Z7" s="136"/>
      <c r="AA7" s="136"/>
      <c r="AC7" s="82"/>
      <c r="AD7" s="82"/>
      <c r="AE7" s="82"/>
      <c r="AF7" s="82"/>
      <c r="AG7" s="82"/>
    </row>
    <row r="8" spans="1:27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</row>
    <row r="9" spans="1:27" ht="12.75">
      <c r="A9" s="86"/>
      <c r="B9" s="86" t="s">
        <v>50</v>
      </c>
      <c r="C9" s="86"/>
      <c r="D9" s="86"/>
      <c r="E9" s="86"/>
      <c r="F9" s="119"/>
      <c r="G9" s="120"/>
      <c r="H9" s="120"/>
      <c r="I9" s="120"/>
      <c r="J9" s="120"/>
      <c r="K9" s="120"/>
      <c r="L9" s="87"/>
      <c r="M9" s="86" t="s">
        <v>51</v>
      </c>
      <c r="N9" s="86"/>
      <c r="O9" s="86"/>
      <c r="P9" s="86"/>
      <c r="Q9" s="119"/>
      <c r="R9" s="120"/>
      <c r="S9" s="120"/>
      <c r="T9" s="120"/>
      <c r="U9" s="120"/>
      <c r="V9" s="86"/>
      <c r="W9" s="86" t="s">
        <v>52</v>
      </c>
      <c r="X9" s="86"/>
      <c r="Y9" s="86"/>
      <c r="Z9" s="86"/>
      <c r="AA9" s="86"/>
    </row>
    <row r="10" spans="1:27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119"/>
      <c r="X10" s="120"/>
      <c r="Y10" s="120"/>
      <c r="Z10" s="120"/>
      <c r="AA10" s="86"/>
    </row>
    <row r="11" spans="1:27" ht="12.75">
      <c r="A11" s="86"/>
      <c r="B11" s="86" t="s">
        <v>73</v>
      </c>
      <c r="C11" s="86"/>
      <c r="D11" s="86"/>
      <c r="E11" s="86"/>
      <c r="F11" s="119"/>
      <c r="G11" s="120"/>
      <c r="H11" s="120"/>
      <c r="I11" s="120"/>
      <c r="J11" s="120"/>
      <c r="K11" s="120"/>
      <c r="L11" s="120"/>
      <c r="M11" s="120"/>
      <c r="N11" s="120"/>
      <c r="O11" s="86"/>
      <c r="P11" s="86" t="s">
        <v>74</v>
      </c>
      <c r="Q11" s="119"/>
      <c r="R11" s="120"/>
      <c r="S11" s="120"/>
      <c r="T11" s="120"/>
      <c r="U11" s="120"/>
      <c r="V11" s="86"/>
      <c r="W11" s="120"/>
      <c r="X11" s="120"/>
      <c r="Y11" s="120"/>
      <c r="Z11" s="120"/>
      <c r="AA11" s="86"/>
    </row>
    <row r="12" spans="1:27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120"/>
      <c r="X12" s="120"/>
      <c r="Y12" s="120"/>
      <c r="Z12" s="120"/>
      <c r="AA12" s="86"/>
    </row>
    <row r="13" spans="1:30" ht="12.75">
      <c r="A13" s="86"/>
      <c r="B13" s="86" t="s">
        <v>75</v>
      </c>
      <c r="C13" s="86"/>
      <c r="D13" s="86"/>
      <c r="E13" s="86"/>
      <c r="F13" s="119"/>
      <c r="G13" s="120"/>
      <c r="H13" s="120"/>
      <c r="I13" s="87"/>
      <c r="J13" s="87"/>
      <c r="K13" s="87" t="s">
        <v>123</v>
      </c>
      <c r="L13" s="87"/>
      <c r="M13" s="87"/>
      <c r="N13" s="87"/>
      <c r="O13" s="87"/>
      <c r="P13" s="87"/>
      <c r="Q13" s="141"/>
      <c r="R13" s="141"/>
      <c r="S13" s="141"/>
      <c r="T13" s="141"/>
      <c r="U13" s="141"/>
      <c r="V13" s="86"/>
      <c r="W13" s="120"/>
      <c r="X13" s="120"/>
      <c r="Y13" s="120"/>
      <c r="Z13" s="120"/>
      <c r="AA13" s="86"/>
      <c r="AD13" s="88"/>
    </row>
    <row r="14" spans="1:30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D14" s="88"/>
    </row>
    <row r="15" spans="1:27" ht="12.75">
      <c r="A15" s="86"/>
      <c r="B15" s="137" t="s">
        <v>31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86"/>
    </row>
    <row r="16" spans="1:27" ht="6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12.75">
      <c r="A17" s="86"/>
      <c r="B17" s="86" t="s">
        <v>32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 t="s">
        <v>35</v>
      </c>
      <c r="Q17" s="86"/>
      <c r="R17" s="86"/>
      <c r="S17" s="86"/>
      <c r="T17" s="86"/>
      <c r="U17" s="86"/>
      <c r="V17" s="86"/>
      <c r="W17" s="86"/>
      <c r="X17" s="86"/>
      <c r="Y17" s="86" t="s">
        <v>36</v>
      </c>
      <c r="Z17" s="86"/>
      <c r="AA17" s="86"/>
    </row>
    <row r="18" spans="1:27" ht="12.75">
      <c r="A18" s="86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87"/>
      <c r="O18" s="87"/>
      <c r="P18" s="123"/>
      <c r="Q18" s="124"/>
      <c r="R18" s="124"/>
      <c r="S18" s="124"/>
      <c r="T18" s="124"/>
      <c r="U18" s="124"/>
      <c r="V18" s="124"/>
      <c r="W18" s="124"/>
      <c r="X18" s="90"/>
      <c r="Y18" s="123"/>
      <c r="Z18" s="124"/>
      <c r="AA18" s="86"/>
    </row>
    <row r="19" spans="1:27" ht="12.75">
      <c r="A19" s="86"/>
      <c r="B19" s="86" t="s">
        <v>33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 t="s">
        <v>37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12.75">
      <c r="A20" s="86"/>
      <c r="B20" s="24"/>
      <c r="C20" s="91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87"/>
      <c r="O20" s="87"/>
      <c r="P20" s="123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86"/>
    </row>
    <row r="21" spans="1:27" ht="12.75">
      <c r="A21" s="86"/>
      <c r="B21" s="91" t="s">
        <v>38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87"/>
      <c r="N21" s="87"/>
      <c r="O21" s="87"/>
      <c r="P21" s="90" t="s">
        <v>39</v>
      </c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86"/>
    </row>
    <row r="22" spans="1:27" ht="12.75">
      <c r="A22" s="86"/>
      <c r="B22" s="24"/>
      <c r="C22" s="91"/>
      <c r="D22" s="123"/>
      <c r="E22" s="120"/>
      <c r="F22" s="120"/>
      <c r="G22" s="120"/>
      <c r="H22" s="120"/>
      <c r="I22" s="120"/>
      <c r="J22" s="120"/>
      <c r="K22" s="120"/>
      <c r="L22" s="120"/>
      <c r="M22" s="120"/>
      <c r="N22" s="87"/>
      <c r="O22" s="87"/>
      <c r="P22" s="123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86"/>
    </row>
    <row r="23" spans="1:27" ht="6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122" t="s">
        <v>40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86"/>
    </row>
    <row r="24" spans="1:27" ht="12.75">
      <c r="A24" s="86"/>
      <c r="B24" s="92" t="s">
        <v>69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86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86"/>
    </row>
    <row r="25" spans="1:27" ht="5.25" customHeight="1">
      <c r="A25" s="86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86"/>
      <c r="P25" s="119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86"/>
    </row>
    <row r="26" spans="1:27" ht="6" customHeight="1">
      <c r="A26" s="86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86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86"/>
    </row>
    <row r="27" spans="1:27" ht="12.75">
      <c r="A27" s="86"/>
      <c r="B27" s="93" t="s">
        <v>34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86"/>
      <c r="P27" s="122" t="s">
        <v>41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86"/>
    </row>
    <row r="28" spans="1:27" ht="12.75">
      <c r="A28" s="86"/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94"/>
      <c r="O28" s="87"/>
      <c r="P28" s="119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86"/>
    </row>
    <row r="29" spans="1:27" ht="12.75">
      <c r="A29" s="86"/>
      <c r="B29" s="93" t="s">
        <v>42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86"/>
      <c r="P29" s="86" t="s">
        <v>43</v>
      </c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ht="12.75">
      <c r="A30" s="86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93"/>
      <c r="O30" s="86"/>
      <c r="P30" s="142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86"/>
    </row>
    <row r="31" spans="1:27" ht="12.75">
      <c r="A31" s="86"/>
      <c r="B31" s="121" t="s">
        <v>44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93"/>
      <c r="O31" s="86"/>
      <c r="P31" s="86" t="s">
        <v>48</v>
      </c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ht="12.75">
      <c r="A32" s="86"/>
      <c r="B32" s="119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93"/>
      <c r="O32" s="86"/>
      <c r="P32" s="119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86"/>
    </row>
    <row r="33" spans="1:27" ht="12.75">
      <c r="A33" s="86"/>
      <c r="B33" s="93" t="s">
        <v>143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6"/>
      <c r="P33" s="86" t="s">
        <v>49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2.75">
      <c r="A34" s="86"/>
      <c r="B34" s="14"/>
      <c r="C34" s="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93"/>
      <c r="O34" s="86"/>
      <c r="P34" s="14"/>
      <c r="Q34" s="86"/>
      <c r="R34" s="119"/>
      <c r="S34" s="120"/>
      <c r="T34" s="120"/>
      <c r="U34" s="120"/>
      <c r="V34" s="120"/>
      <c r="W34" s="120"/>
      <c r="X34" s="120"/>
      <c r="Y34" s="120"/>
      <c r="Z34" s="120"/>
      <c r="AA34" s="86"/>
    </row>
    <row r="35" spans="1:27" ht="12.75">
      <c r="A35" s="86"/>
      <c r="B35" s="93" t="s">
        <v>45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86"/>
      <c r="P35" s="86" t="s">
        <v>46</v>
      </c>
      <c r="Q35" s="86"/>
      <c r="R35" s="86"/>
      <c r="S35" s="86"/>
      <c r="T35" s="86"/>
      <c r="U35" s="86"/>
      <c r="V35" s="86"/>
      <c r="W35" s="86"/>
      <c r="X35" s="86"/>
      <c r="Y35" s="86" t="s">
        <v>47</v>
      </c>
      <c r="Z35" s="86"/>
      <c r="AA35" s="86"/>
    </row>
    <row r="36" spans="1:27" ht="12.75">
      <c r="A36" s="86"/>
      <c r="B36" s="14"/>
      <c r="C36" s="93"/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93"/>
      <c r="O36" s="86"/>
      <c r="P36" s="119"/>
      <c r="Q36" s="120"/>
      <c r="R36" s="120"/>
      <c r="S36" s="120"/>
      <c r="T36" s="120"/>
      <c r="U36" s="120"/>
      <c r="V36" s="120"/>
      <c r="W36" s="120"/>
      <c r="X36" s="86"/>
      <c r="Y36" s="133"/>
      <c r="Z36" s="133"/>
      <c r="AA36" s="86"/>
    </row>
    <row r="37" spans="1:27" ht="12.75">
      <c r="A37" s="95"/>
      <c r="B37" s="93" t="s">
        <v>144</v>
      </c>
      <c r="C37" s="93"/>
      <c r="D37" s="93"/>
      <c r="E37" s="93"/>
      <c r="F37" s="93"/>
      <c r="G37" s="93"/>
      <c r="H37" s="93" t="s">
        <v>145</v>
      </c>
      <c r="I37" s="93"/>
      <c r="J37" s="93"/>
      <c r="K37" s="93"/>
      <c r="L37" s="93"/>
      <c r="M37" s="93"/>
      <c r="N37" s="93"/>
      <c r="O37" s="86"/>
      <c r="P37" s="96"/>
      <c r="Q37" s="97"/>
      <c r="R37" s="97"/>
      <c r="S37" s="97"/>
      <c r="T37" s="97"/>
      <c r="U37" s="97"/>
      <c r="V37" s="97"/>
      <c r="W37" s="97"/>
      <c r="X37" s="86"/>
      <c r="Y37" s="98"/>
      <c r="Z37" s="98"/>
      <c r="AA37" s="86"/>
    </row>
    <row r="38" spans="1:27" ht="12.75">
      <c r="A38" s="86"/>
      <c r="B38" s="133"/>
      <c r="C38" s="133"/>
      <c r="D38" s="133"/>
      <c r="E38" s="133"/>
      <c r="F38" s="133"/>
      <c r="G38" s="99"/>
      <c r="H38" s="140"/>
      <c r="I38" s="140"/>
      <c r="J38" s="140"/>
      <c r="K38" s="140"/>
      <c r="L38" s="140"/>
      <c r="M38" s="140"/>
      <c r="N38" s="93"/>
      <c r="O38" s="86"/>
      <c r="P38" s="96"/>
      <c r="Q38" s="97"/>
      <c r="R38" s="97"/>
      <c r="S38" s="97"/>
      <c r="T38" s="97"/>
      <c r="U38" s="97"/>
      <c r="V38" s="97"/>
      <c r="W38" s="97"/>
      <c r="X38" s="86"/>
      <c r="Y38" s="98"/>
      <c r="Z38" s="98"/>
      <c r="AA38" s="86"/>
    </row>
    <row r="39" spans="1:27" ht="12.75">
      <c r="A39" s="86"/>
      <c r="B39" s="93" t="s">
        <v>46</v>
      </c>
      <c r="C39" s="93"/>
      <c r="D39" s="93"/>
      <c r="E39" s="93"/>
      <c r="F39" s="93"/>
      <c r="G39" s="93"/>
      <c r="H39" s="93"/>
      <c r="I39" s="93"/>
      <c r="J39" s="100" t="s">
        <v>47</v>
      </c>
      <c r="K39" s="100"/>
      <c r="L39" s="93"/>
      <c r="M39" s="93"/>
      <c r="N39" s="93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>
      <c r="A40" s="86"/>
      <c r="B40" s="133"/>
      <c r="C40" s="133"/>
      <c r="D40" s="133"/>
      <c r="E40" s="133"/>
      <c r="F40" s="133"/>
      <c r="G40" s="133"/>
      <c r="H40" s="133"/>
      <c r="I40" s="99"/>
      <c r="J40" s="134"/>
      <c r="K40" s="134"/>
      <c r="L40" s="134"/>
      <c r="M40" s="134"/>
      <c r="N40" s="93"/>
      <c r="O40" s="86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86"/>
    </row>
    <row r="41" spans="1:27" ht="6" customHeight="1">
      <c r="A41" s="86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ht="6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2.75">
      <c r="A43" s="86"/>
      <c r="B43" s="137" t="s">
        <v>21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86"/>
    </row>
    <row r="44" spans="1:27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ht="12.75">
      <c r="A45" s="86"/>
      <c r="B45" s="122" t="s">
        <v>8</v>
      </c>
      <c r="C45" s="122"/>
      <c r="D45" s="122"/>
      <c r="E45" s="86"/>
      <c r="F45" s="20"/>
      <c r="G45" s="86" t="s">
        <v>9</v>
      </c>
      <c r="H45" s="20"/>
      <c r="I45" s="86" t="s">
        <v>10</v>
      </c>
      <c r="J45" s="86"/>
      <c r="K45" s="149"/>
      <c r="L45" s="149"/>
      <c r="M45" s="86" t="s">
        <v>11</v>
      </c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  <row r="46" spans="1:27" ht="12.75">
      <c r="A46" s="86"/>
      <c r="B46" s="86"/>
      <c r="C46" s="86"/>
      <c r="D46" s="86"/>
      <c r="E46" s="86"/>
      <c r="F46" s="86"/>
      <c r="G46" s="86"/>
      <c r="H46" s="91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</row>
    <row r="47" spans="1:27" ht="12.75">
      <c r="A47" s="86"/>
      <c r="B47" s="122" t="s">
        <v>12</v>
      </c>
      <c r="C47" s="122"/>
      <c r="D47" s="122"/>
      <c r="E47" s="86"/>
      <c r="F47" s="124" t="s">
        <v>94</v>
      </c>
      <c r="G47" s="124"/>
      <c r="H47" s="86"/>
      <c r="I47" s="86"/>
      <c r="J47" s="86"/>
      <c r="K47" s="91"/>
      <c r="L47" s="91"/>
      <c r="M47" s="86"/>
      <c r="N47" s="86"/>
      <c r="O47" s="86"/>
      <c r="P47" s="122" t="s">
        <v>15</v>
      </c>
      <c r="Q47" s="122"/>
      <c r="R47" s="122"/>
      <c r="S47" s="122"/>
      <c r="T47" s="86"/>
      <c r="U47" s="120" t="s">
        <v>17</v>
      </c>
      <c r="V47" s="120"/>
      <c r="W47" s="86"/>
      <c r="X47" s="91"/>
      <c r="Y47" s="86"/>
      <c r="Z47" s="86"/>
      <c r="AA47" s="86"/>
    </row>
    <row r="48" spans="1:27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1:27" ht="12.75" hidden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86"/>
    </row>
    <row r="50" spans="1:27" ht="12.75" hidden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2.75">
      <c r="A51" s="86"/>
      <c r="B51" s="137" t="s">
        <v>135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86"/>
    </row>
    <row r="52" spans="1:27" ht="6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</row>
    <row r="53" spans="1:27" ht="12.75">
      <c r="A53" s="86"/>
      <c r="B53" s="144" t="s">
        <v>22</v>
      </c>
      <c r="C53" s="150"/>
      <c r="D53" s="130" t="s">
        <v>56</v>
      </c>
      <c r="E53" s="131"/>
      <c r="F53" s="131"/>
      <c r="G53" s="131"/>
      <c r="H53" s="130" t="s">
        <v>23</v>
      </c>
      <c r="I53" s="131"/>
      <c r="J53" s="131"/>
      <c r="K53" s="131"/>
      <c r="L53" s="131"/>
      <c r="M53" s="132"/>
      <c r="N53" s="144" t="s">
        <v>58</v>
      </c>
      <c r="O53" s="144"/>
      <c r="P53" s="144"/>
      <c r="Q53" s="144"/>
      <c r="R53" s="144"/>
      <c r="S53" s="146" t="s">
        <v>76</v>
      </c>
      <c r="T53" s="144"/>
      <c r="U53" s="144"/>
      <c r="V53" s="144"/>
      <c r="W53" s="144"/>
      <c r="X53" s="144" t="s">
        <v>59</v>
      </c>
      <c r="Y53" s="144"/>
      <c r="Z53" s="144"/>
      <c r="AA53" s="86"/>
    </row>
    <row r="54" spans="1:29" ht="12.75">
      <c r="A54" s="86"/>
      <c r="B54" s="150" t="s">
        <v>24</v>
      </c>
      <c r="C54" s="150"/>
      <c r="D54" s="168" t="s">
        <v>94</v>
      </c>
      <c r="E54" s="169"/>
      <c r="F54" s="169"/>
      <c r="G54" s="170"/>
      <c r="H54" s="157"/>
      <c r="I54" s="158"/>
      <c r="J54" s="158"/>
      <c r="K54" s="158"/>
      <c r="L54" s="158"/>
      <c r="M54" s="101" t="s">
        <v>57</v>
      </c>
      <c r="N54" s="165" t="s">
        <v>94</v>
      </c>
      <c r="O54" s="166"/>
      <c r="P54" s="166"/>
      <c r="Q54" s="166"/>
      <c r="R54" s="167"/>
      <c r="S54" s="159" t="s">
        <v>94</v>
      </c>
      <c r="T54" s="159"/>
      <c r="U54" s="159"/>
      <c r="V54" s="159"/>
      <c r="W54" s="159"/>
      <c r="X54" s="147">
        <f>IF(OR(H54="",OR(N54="Kérem válasszon!",N54=""),OR(S54="Kérem válasszon!",S54="")),"",INDEX(díjak!$A$1:$E$4,IF(Ajánlat!N54="1D",2,IF(N54="2D",3,4)),IF(S54="1X",2,IF(S54="2X",3,IF(S54="3X",4,5))))*H54)</f>
      </c>
      <c r="Y54" s="148"/>
      <c r="Z54" s="148"/>
      <c r="AA54" s="86"/>
      <c r="AC54" s="88"/>
    </row>
    <row r="55" spans="1:27" ht="12.75">
      <c r="A55" s="86"/>
      <c r="B55" s="150" t="s">
        <v>25</v>
      </c>
      <c r="C55" s="150"/>
      <c r="D55" s="154" t="s">
        <v>94</v>
      </c>
      <c r="E55" s="155"/>
      <c r="F55" s="155"/>
      <c r="G55" s="156"/>
      <c r="H55" s="157"/>
      <c r="I55" s="158"/>
      <c r="J55" s="158"/>
      <c r="K55" s="158"/>
      <c r="L55" s="158"/>
      <c r="M55" s="101" t="s">
        <v>57</v>
      </c>
      <c r="N55" s="165" t="s">
        <v>94</v>
      </c>
      <c r="O55" s="166"/>
      <c r="P55" s="166"/>
      <c r="Q55" s="166"/>
      <c r="R55" s="167"/>
      <c r="S55" s="154" t="s">
        <v>94</v>
      </c>
      <c r="T55" s="155"/>
      <c r="U55" s="155"/>
      <c r="V55" s="155"/>
      <c r="W55" s="156"/>
      <c r="X55" s="147">
        <f>IF(OR(H55="",OR(N55="Kérem válasszon!",N55=""),OR(S55="Kérem válasszon!",S55="")),"",INDEX(díjak!$A$1:$E$4,IF(Ajánlat!N55="1D",2,IF(N55="2D",3,4)),IF(S55="1X",2,IF(S55="2X",3,IF(S55="3X",4,5))))*H55)</f>
      </c>
      <c r="Y55" s="148"/>
      <c r="Z55" s="148"/>
      <c r="AA55" s="86"/>
    </row>
    <row r="56" spans="1:27" ht="12.75">
      <c r="A56" s="86"/>
      <c r="B56" s="150" t="s">
        <v>26</v>
      </c>
      <c r="C56" s="150"/>
      <c r="D56" s="154" t="s">
        <v>94</v>
      </c>
      <c r="E56" s="155"/>
      <c r="F56" s="155"/>
      <c r="G56" s="156"/>
      <c r="H56" s="157"/>
      <c r="I56" s="158"/>
      <c r="J56" s="158"/>
      <c r="K56" s="158"/>
      <c r="L56" s="158"/>
      <c r="M56" s="101" t="s">
        <v>57</v>
      </c>
      <c r="N56" s="165" t="s">
        <v>94</v>
      </c>
      <c r="O56" s="166"/>
      <c r="P56" s="166"/>
      <c r="Q56" s="166"/>
      <c r="R56" s="167"/>
      <c r="S56" s="159" t="s">
        <v>94</v>
      </c>
      <c r="T56" s="159"/>
      <c r="U56" s="159"/>
      <c r="V56" s="159"/>
      <c r="W56" s="159"/>
      <c r="X56" s="147">
        <f>IF(OR(H56="",OR(N56="Kérem válasszon!",N56=""),OR(S56="Kérem válasszon!",S56="")),"",INDEX(díjak!$A$1:$E$4,IF(Ajánlat!N56="1D",2,IF(N56="2D",3,4)),IF(S56="1X",2,IF(S56="2X",3,IF(S56="3X",4,5))))*H56)</f>
      </c>
      <c r="Y56" s="148"/>
      <c r="Z56" s="148"/>
      <c r="AA56" s="86"/>
    </row>
    <row r="57" spans="1:27" ht="12.75">
      <c r="A57" s="86"/>
      <c r="B57" s="164" t="s">
        <v>27</v>
      </c>
      <c r="C57" s="164"/>
      <c r="D57" s="102"/>
      <c r="E57" s="103"/>
      <c r="F57" s="103"/>
      <c r="G57" s="104"/>
      <c r="H57" s="160">
        <f>SUM(H54:L56)</f>
        <v>0</v>
      </c>
      <c r="I57" s="161"/>
      <c r="J57" s="161"/>
      <c r="K57" s="161"/>
      <c r="L57" s="161"/>
      <c r="M57" s="105" t="s">
        <v>57</v>
      </c>
      <c r="N57" s="102"/>
      <c r="O57" s="103"/>
      <c r="P57" s="103"/>
      <c r="Q57" s="103"/>
      <c r="R57" s="104"/>
      <c r="S57" s="102"/>
      <c r="T57" s="103"/>
      <c r="U57" s="103"/>
      <c r="V57" s="103"/>
      <c r="W57" s="104"/>
      <c r="X57" s="151">
        <f>SUM(X54:Z56)</f>
        <v>0</v>
      </c>
      <c r="Y57" s="152"/>
      <c r="Z57" s="153"/>
      <c r="AA57" s="86"/>
    </row>
    <row r="58" spans="1:27" ht="5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</row>
    <row r="59" spans="1:27" ht="12.75">
      <c r="A59" s="86"/>
      <c r="B59" s="137" t="s">
        <v>28</v>
      </c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89"/>
      <c r="T59" s="89"/>
      <c r="U59" s="89"/>
      <c r="V59" s="89"/>
      <c r="W59" s="89"/>
      <c r="X59" s="106"/>
      <c r="Y59" s="106"/>
      <c r="Z59" s="106"/>
      <c r="AA59" s="86"/>
    </row>
    <row r="60" spans="1:27" ht="5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</row>
    <row r="61" spans="1:27" ht="12.75" hidden="1">
      <c r="A61" s="86"/>
      <c r="B61" s="163" t="s">
        <v>29</v>
      </c>
      <c r="C61" s="163"/>
      <c r="D61" s="163"/>
      <c r="E61" s="163"/>
      <c r="F61" s="163"/>
      <c r="G61" s="163"/>
      <c r="H61" s="163"/>
      <c r="I61" s="174">
        <f>IF(AND(H57&gt;=50,H57&lt;100),0.01,IF(H57&gt;=100,0.03,0))</f>
        <v>0</v>
      </c>
      <c r="J61" s="174"/>
      <c r="K61" s="174"/>
      <c r="L61" s="174"/>
      <c r="M61" s="175">
        <f>X57*I61</f>
        <v>0</v>
      </c>
      <c r="N61" s="175"/>
      <c r="O61" s="175"/>
      <c r="P61" s="175"/>
      <c r="Q61" s="175"/>
      <c r="R61" s="175"/>
      <c r="S61" s="86"/>
      <c r="T61" s="140"/>
      <c r="U61" s="140"/>
      <c r="V61" s="140"/>
      <c r="W61" s="140"/>
      <c r="X61" s="140"/>
      <c r="Y61" s="140"/>
      <c r="Z61" s="140"/>
      <c r="AA61" s="86"/>
    </row>
    <row r="62" spans="1:27" ht="12.75">
      <c r="A62" s="86"/>
      <c r="B62" s="125" t="s">
        <v>84</v>
      </c>
      <c r="C62" s="117"/>
      <c r="D62" s="117"/>
      <c r="E62" s="176"/>
      <c r="F62" s="176"/>
      <c r="G62" s="117"/>
      <c r="H62" s="117"/>
      <c r="I62" s="117"/>
      <c r="J62" s="117"/>
      <c r="K62" s="117"/>
      <c r="L62" s="117"/>
      <c r="M62" s="118"/>
      <c r="N62" s="127">
        <f>X57</f>
        <v>0</v>
      </c>
      <c r="O62" s="128"/>
      <c r="P62" s="128"/>
      <c r="Q62" s="128"/>
      <c r="R62" s="129"/>
      <c r="S62" s="86"/>
      <c r="T62" s="140"/>
      <c r="U62" s="140"/>
      <c r="V62" s="140"/>
      <c r="W62" s="140"/>
      <c r="X62" s="140"/>
      <c r="Y62" s="140"/>
      <c r="Z62" s="140"/>
      <c r="AA62" s="86"/>
    </row>
    <row r="63" spans="1:27" ht="12.75">
      <c r="A63" s="86"/>
      <c r="B63" s="125" t="s">
        <v>154</v>
      </c>
      <c r="C63" s="117"/>
      <c r="D63" s="117"/>
      <c r="E63" s="115" t="s">
        <v>153</v>
      </c>
      <c r="F63" s="116"/>
      <c r="G63" s="117" t="s">
        <v>151</v>
      </c>
      <c r="H63" s="117"/>
      <c r="I63" s="117"/>
      <c r="J63" s="117"/>
      <c r="K63" s="117"/>
      <c r="L63" s="117"/>
      <c r="M63" s="118"/>
      <c r="N63" s="126">
        <f>VLOOKUP(E63,Munka1!A38:C40,3,0)</f>
        <v>0</v>
      </c>
      <c r="O63" s="126"/>
      <c r="P63" s="126"/>
      <c r="Q63" s="126"/>
      <c r="R63" s="126"/>
      <c r="S63" s="86"/>
      <c r="T63" s="140"/>
      <c r="U63" s="140"/>
      <c r="V63" s="140"/>
      <c r="W63" s="140"/>
      <c r="X63" s="140"/>
      <c r="Y63" s="140"/>
      <c r="Z63" s="140"/>
      <c r="AA63" s="86"/>
    </row>
    <row r="64" spans="1:27" ht="12.75">
      <c r="A64" s="86"/>
      <c r="B64" s="125" t="s">
        <v>30</v>
      </c>
      <c r="C64" s="117"/>
      <c r="D64" s="117"/>
      <c r="E64" s="180"/>
      <c r="F64" s="180"/>
      <c r="G64" s="117"/>
      <c r="H64" s="117"/>
      <c r="I64" s="117"/>
      <c r="J64" s="117"/>
      <c r="K64" s="117"/>
      <c r="L64" s="117"/>
      <c r="M64" s="118"/>
      <c r="N64" s="177">
        <f>IF(M62=0,0,M62/VLOOKUP(U47,Munka1!A9:B13,2,FALSE))</f>
        <v>0</v>
      </c>
      <c r="O64" s="178"/>
      <c r="P64" s="178"/>
      <c r="Q64" s="178"/>
      <c r="R64" s="179"/>
      <c r="S64" s="86"/>
      <c r="T64" s="140"/>
      <c r="U64" s="140"/>
      <c r="V64" s="140"/>
      <c r="W64" s="140"/>
      <c r="X64" s="140"/>
      <c r="Y64" s="140"/>
      <c r="Z64" s="140"/>
      <c r="AA64" s="86"/>
    </row>
    <row r="65" spans="1:27" ht="6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95"/>
      <c r="U65" s="95"/>
      <c r="V65" s="95"/>
      <c r="W65" s="95"/>
      <c r="X65" s="95"/>
      <c r="Y65" s="95"/>
      <c r="Z65" s="95"/>
      <c r="AA65" s="86"/>
    </row>
    <row r="66" spans="1:30" ht="12.75">
      <c r="A66" s="114" t="s">
        <v>155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07"/>
      <c r="AC66" s="107"/>
      <c r="AD66" s="107"/>
    </row>
    <row r="67" spans="1:30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07"/>
      <c r="AC67" s="107"/>
      <c r="AD67" s="107"/>
    </row>
    <row r="68" spans="28:30" ht="16.5" customHeight="1">
      <c r="AB68" s="108"/>
      <c r="AC68" s="108"/>
      <c r="AD68" s="109"/>
    </row>
    <row r="69" spans="2:30" ht="12.75">
      <c r="B69" s="110" t="s">
        <v>0</v>
      </c>
      <c r="C69" s="110"/>
      <c r="D69" s="110"/>
      <c r="E69" s="110"/>
      <c r="F69" s="110"/>
      <c r="G69" s="110"/>
      <c r="H69" s="110"/>
      <c r="K69" s="162"/>
      <c r="L69" s="162"/>
      <c r="M69" s="162"/>
      <c r="N69" s="162"/>
      <c r="O69" s="162"/>
      <c r="P69" s="162"/>
      <c r="Q69" s="162"/>
      <c r="R69" s="162"/>
      <c r="U69" s="162"/>
      <c r="V69" s="162"/>
      <c r="W69" s="162"/>
      <c r="X69" s="162"/>
      <c r="Y69" s="162"/>
      <c r="Z69" s="162"/>
      <c r="AB69" s="108"/>
      <c r="AC69" s="108"/>
      <c r="AD69" s="109"/>
    </row>
    <row r="70" spans="28:30" ht="12.75">
      <c r="AB70" s="107"/>
      <c r="AC70" s="107"/>
      <c r="AD70" s="107"/>
    </row>
    <row r="71" spans="2:26" ht="12.75">
      <c r="B71" s="172" t="s">
        <v>124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2:26" ht="12.75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5" spans="2:8" ht="12.75">
      <c r="B75" s="173"/>
      <c r="C75" s="173"/>
      <c r="D75" s="173"/>
      <c r="E75" s="173"/>
      <c r="F75" s="173"/>
      <c r="G75" s="173"/>
      <c r="H75" s="173"/>
    </row>
    <row r="76" spans="2:8" ht="12.75">
      <c r="B76" s="171" t="s">
        <v>67</v>
      </c>
      <c r="C76" s="171"/>
      <c r="D76" s="171"/>
      <c r="E76" s="171"/>
      <c r="F76" s="171"/>
      <c r="G76" s="171"/>
      <c r="H76" s="171"/>
    </row>
    <row r="78" ht="12.75">
      <c r="B78" s="81" t="s">
        <v>68</v>
      </c>
    </row>
    <row r="81" spans="2:8" ht="12.75">
      <c r="B81" s="173"/>
      <c r="C81" s="173"/>
      <c r="D81" s="173"/>
      <c r="E81" s="173"/>
      <c r="F81" s="173"/>
      <c r="G81" s="173"/>
      <c r="H81" s="173"/>
    </row>
    <row r="82" spans="2:8" ht="12.75">
      <c r="B82" s="171" t="s">
        <v>66</v>
      </c>
      <c r="C82" s="171"/>
      <c r="D82" s="171"/>
      <c r="E82" s="171"/>
      <c r="F82" s="171"/>
      <c r="G82" s="171"/>
      <c r="H82" s="171"/>
    </row>
    <row r="87" spans="1:16" ht="12.75">
      <c r="A87" s="111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1:16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</sheetData>
  <sheetProtection password="F932" sheet="1" selectLockedCells="1"/>
  <mergeCells count="94">
    <mergeCell ref="B82:H82"/>
    <mergeCell ref="B71:Z72"/>
    <mergeCell ref="B75:H75"/>
    <mergeCell ref="B76:H76"/>
    <mergeCell ref="B81:H81"/>
    <mergeCell ref="I61:L61"/>
    <mergeCell ref="M61:R61"/>
    <mergeCell ref="B62:M62"/>
    <mergeCell ref="N64:R64"/>
    <mergeCell ref="B64:M64"/>
    <mergeCell ref="N55:R55"/>
    <mergeCell ref="N56:R56"/>
    <mergeCell ref="B54:C54"/>
    <mergeCell ref="H55:L55"/>
    <mergeCell ref="H54:L54"/>
    <mergeCell ref="D54:G54"/>
    <mergeCell ref="B56:C56"/>
    <mergeCell ref="D55:G55"/>
    <mergeCell ref="H57:L57"/>
    <mergeCell ref="X56:Z56"/>
    <mergeCell ref="B55:C55"/>
    <mergeCell ref="U69:Z69"/>
    <mergeCell ref="K69:R69"/>
    <mergeCell ref="B61:H61"/>
    <mergeCell ref="B57:C57"/>
    <mergeCell ref="B59:R59"/>
    <mergeCell ref="S56:W56"/>
    <mergeCell ref="T61:Z64"/>
    <mergeCell ref="X57:Z57"/>
    <mergeCell ref="P47:S47"/>
    <mergeCell ref="F47:G47"/>
    <mergeCell ref="X55:Z55"/>
    <mergeCell ref="N53:R53"/>
    <mergeCell ref="S55:W55"/>
    <mergeCell ref="D56:G56"/>
    <mergeCell ref="H56:L56"/>
    <mergeCell ref="S54:W54"/>
    <mergeCell ref="D53:G53"/>
    <mergeCell ref="X54:Z54"/>
    <mergeCell ref="U47:V47"/>
    <mergeCell ref="B30:M30"/>
    <mergeCell ref="D34:M34"/>
    <mergeCell ref="B32:M32"/>
    <mergeCell ref="K45:L45"/>
    <mergeCell ref="B43:Z43"/>
    <mergeCell ref="B53:C53"/>
    <mergeCell ref="N54:R54"/>
    <mergeCell ref="P30:Z30"/>
    <mergeCell ref="B47:D47"/>
    <mergeCell ref="X53:Z53"/>
    <mergeCell ref="B51:Z51"/>
    <mergeCell ref="P49:Z49"/>
    <mergeCell ref="B45:D45"/>
    <mergeCell ref="S53:W53"/>
    <mergeCell ref="X1:AA7"/>
    <mergeCell ref="B15:Z15"/>
    <mergeCell ref="Q11:U11"/>
    <mergeCell ref="N2:U3"/>
    <mergeCell ref="D36:M36"/>
    <mergeCell ref="B38:F38"/>
    <mergeCell ref="H38:M38"/>
    <mergeCell ref="D20:M20"/>
    <mergeCell ref="P18:W18"/>
    <mergeCell ref="Q13:U13"/>
    <mergeCell ref="N6:U6"/>
    <mergeCell ref="F13:H13"/>
    <mergeCell ref="F9:K9"/>
    <mergeCell ref="F11:N11"/>
    <mergeCell ref="R34:Z34"/>
    <mergeCell ref="P22:Z22"/>
    <mergeCell ref="D22:M22"/>
    <mergeCell ref="Q9:U9"/>
    <mergeCell ref="P20:Z20"/>
    <mergeCell ref="Y18:Z18"/>
    <mergeCell ref="P23:Z24"/>
    <mergeCell ref="W10:Z13"/>
    <mergeCell ref="B18:M18"/>
    <mergeCell ref="B63:D63"/>
    <mergeCell ref="N63:R63"/>
    <mergeCell ref="N62:R62"/>
    <mergeCell ref="H53:M53"/>
    <mergeCell ref="B40:H40"/>
    <mergeCell ref="J40:M40"/>
    <mergeCell ref="P27:Z27"/>
    <mergeCell ref="A66:AA67"/>
    <mergeCell ref="E63:F63"/>
    <mergeCell ref="G63:M63"/>
    <mergeCell ref="P25:Z26"/>
    <mergeCell ref="P28:Z28"/>
    <mergeCell ref="P36:W36"/>
    <mergeCell ref="P32:Z32"/>
    <mergeCell ref="B31:M31"/>
    <mergeCell ref="B28:M28"/>
    <mergeCell ref="Y36:Z36"/>
  </mergeCells>
  <dataValidations count="9">
    <dataValidation type="list" allowBlank="1" showInputMessage="1" showErrorMessage="1" sqref="U47:V47">
      <formula1>éves</formula1>
    </dataValidation>
    <dataValidation type="list" allowBlank="1" showInputMessage="1" showErrorMessage="1" sqref="F47:G47">
      <formula1>átutalás</formula1>
    </dataValidation>
    <dataValidation type="whole" operator="greaterThanOrEqual" allowBlank="1" showInputMessage="1" showErrorMessage="1" error="Kérem értelmes évszámot adjon meg!" sqref="F45 U45 F49">
      <formula1>2012</formula1>
    </dataValidation>
    <dataValidation type="whole" allowBlank="1" showInputMessage="1" showErrorMessage="1" error="Kérem értelmes hónapot adjon meg!" sqref="H45 W45 H49">
      <formula1>1</formula1>
      <formula2>12</formula2>
    </dataValidation>
    <dataValidation type="whole" allowBlank="1" showInputMessage="1" showErrorMessage="1" error="Kérem értelme napot adjon meg!" sqref="K45:L45 Y45">
      <formula1>1</formula1>
      <formula2>31</formula2>
    </dataValidation>
    <dataValidation type="whole" allowBlank="1" showInputMessage="1" showErrorMessage="1" error="Kérem értelmes napot adjon meg!" sqref="K49:L49">
      <formula1>1</formula1>
      <formula2>31</formula2>
    </dataValidation>
    <dataValidation type="list" allowBlank="1" showInputMessage="1" showErrorMessage="1" sqref="N54:R56">
      <formula1>Bázis</formula1>
    </dataValidation>
    <dataValidation type="list" allowBlank="1" showInputMessage="1" showErrorMessage="1" sqref="D54:G56">
      <formula1>csoport</formula1>
    </dataValidation>
    <dataValidation type="list" allowBlank="1" showInputMessage="1" showErrorMessage="1" sqref="S54:W56">
      <formula1>Többszörözés</formula1>
    </dataValidation>
  </dataValidations>
  <printOptions/>
  <pageMargins left="0" right="0" top="0" bottom="0" header="0.5118110236220472" footer="0.24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0:K56"/>
  <sheetViews>
    <sheetView showGridLines="0" zoomScaleSheetLayoutView="100" zoomScalePageLayoutView="0" workbookViewId="0" topLeftCell="A2">
      <selection activeCell="B10" sqref="B10:I11"/>
    </sheetView>
  </sheetViews>
  <sheetFormatPr defaultColWidth="9.140625" defaultRowHeight="12.75"/>
  <cols>
    <col min="1" max="1" width="1.57421875" style="0" customWidth="1"/>
    <col min="2" max="5" width="15.7109375" style="0" customWidth="1"/>
    <col min="6" max="6" width="10.28125" style="0" customWidth="1"/>
    <col min="7" max="9" width="15.7109375" style="0" customWidth="1"/>
    <col min="10" max="10" width="16.8515625" style="0" customWidth="1"/>
    <col min="11" max="11" width="17.00390625" style="0" customWidth="1"/>
  </cols>
  <sheetData>
    <row r="10" spans="1:9" ht="18.75" customHeight="1">
      <c r="A10" s="10"/>
      <c r="B10" s="197" t="s">
        <v>137</v>
      </c>
      <c r="C10" s="197"/>
      <c r="D10" s="197"/>
      <c r="E10" s="197"/>
      <c r="F10" s="197"/>
      <c r="G10" s="197"/>
      <c r="H10" s="197"/>
      <c r="I10" s="197"/>
    </row>
    <row r="11" spans="1:9" ht="18.75" customHeight="1">
      <c r="A11" s="10"/>
      <c r="B11" s="198"/>
      <c r="C11" s="198"/>
      <c r="D11" s="198"/>
      <c r="E11" s="198"/>
      <c r="F11" s="198"/>
      <c r="G11" s="198"/>
      <c r="H11" s="198"/>
      <c r="I11" s="198"/>
    </row>
    <row r="12" spans="1:9" ht="13.5" customHeight="1">
      <c r="A12" s="10"/>
      <c r="B12" s="199" t="s">
        <v>136</v>
      </c>
      <c r="C12" s="199"/>
      <c r="D12" s="199"/>
      <c r="E12" s="199"/>
      <c r="F12" s="199"/>
      <c r="G12" s="199"/>
      <c r="H12" s="199"/>
      <c r="I12" s="199"/>
    </row>
    <row r="13" spans="1:9" ht="13.5" customHeight="1">
      <c r="A13" s="10"/>
      <c r="B13" s="200"/>
      <c r="C13" s="200"/>
      <c r="D13" s="200"/>
      <c r="E13" s="200"/>
      <c r="F13" s="200"/>
      <c r="G13" s="200"/>
      <c r="H13" s="200"/>
      <c r="I13" s="200"/>
    </row>
    <row r="14" spans="1:9" ht="13.5" customHeight="1">
      <c r="A14" s="10"/>
      <c r="B14" s="25"/>
      <c r="C14" s="25"/>
      <c r="D14" s="25"/>
      <c r="E14" s="25"/>
      <c r="F14" s="25"/>
      <c r="G14" s="25"/>
      <c r="H14" s="25"/>
      <c r="I14" s="25"/>
    </row>
    <row r="15" spans="2:11" ht="17.25">
      <c r="B15" s="191" t="s">
        <v>125</v>
      </c>
      <c r="C15" s="192"/>
      <c r="D15" s="192"/>
      <c r="E15" s="192"/>
      <c r="F15" s="193"/>
      <c r="G15" s="40" t="s">
        <v>91</v>
      </c>
      <c r="H15" s="40" t="s">
        <v>92</v>
      </c>
      <c r="I15" s="40" t="s">
        <v>93</v>
      </c>
      <c r="J15" s="27"/>
      <c r="K15" s="27"/>
    </row>
    <row r="16" spans="2:11" ht="18">
      <c r="B16" s="185" t="s">
        <v>126</v>
      </c>
      <c r="C16" s="186"/>
      <c r="D16" s="186"/>
      <c r="E16" s="186"/>
      <c r="F16" s="187"/>
      <c r="G16" s="41" t="s">
        <v>60</v>
      </c>
      <c r="H16" s="42">
        <v>2500000</v>
      </c>
      <c r="I16" s="42">
        <v>2500000</v>
      </c>
      <c r="J16" s="29"/>
      <c r="K16" s="29"/>
    </row>
    <row r="17" spans="2:11" ht="12.75" customHeight="1">
      <c r="B17" s="185" t="s">
        <v>127</v>
      </c>
      <c r="C17" s="186"/>
      <c r="D17" s="186"/>
      <c r="E17" s="186"/>
      <c r="F17" s="187"/>
      <c r="G17" s="42">
        <v>2500000</v>
      </c>
      <c r="H17" s="42">
        <v>2500000</v>
      </c>
      <c r="I17" s="42">
        <v>2500000</v>
      </c>
      <c r="J17" s="30"/>
      <c r="K17" s="30"/>
    </row>
    <row r="18" spans="2:11" ht="14.25">
      <c r="B18" s="185" t="s">
        <v>85</v>
      </c>
      <c r="C18" s="186"/>
      <c r="D18" s="186"/>
      <c r="E18" s="186"/>
      <c r="F18" s="187"/>
      <c r="G18" s="42">
        <v>5000000</v>
      </c>
      <c r="H18" s="42">
        <v>5000000</v>
      </c>
      <c r="I18" s="42">
        <v>5000000</v>
      </c>
      <c r="J18" s="31"/>
      <c r="K18" s="31"/>
    </row>
    <row r="19" spans="2:11" ht="31.5" customHeight="1">
      <c r="B19" s="194" t="s">
        <v>146</v>
      </c>
      <c r="C19" s="195"/>
      <c r="D19" s="195"/>
      <c r="E19" s="195"/>
      <c r="F19" s="196"/>
      <c r="G19" s="42">
        <v>5000000</v>
      </c>
      <c r="H19" s="42">
        <v>5000000</v>
      </c>
      <c r="I19" s="42">
        <v>5000000</v>
      </c>
      <c r="J19" s="32"/>
      <c r="K19" s="32"/>
    </row>
    <row r="20" spans="2:11" ht="18">
      <c r="B20" s="185" t="s">
        <v>86</v>
      </c>
      <c r="C20" s="186"/>
      <c r="D20" s="186"/>
      <c r="E20" s="186"/>
      <c r="F20" s="187"/>
      <c r="G20" s="42">
        <v>10000</v>
      </c>
      <c r="H20" s="42">
        <v>10000</v>
      </c>
      <c r="I20" s="42">
        <v>10000</v>
      </c>
      <c r="J20" s="32"/>
      <c r="K20" s="32"/>
    </row>
    <row r="21" spans="2:11" ht="18">
      <c r="B21" s="185" t="s">
        <v>87</v>
      </c>
      <c r="C21" s="186"/>
      <c r="D21" s="186"/>
      <c r="E21" s="186"/>
      <c r="F21" s="187"/>
      <c r="G21" s="42">
        <v>500000</v>
      </c>
      <c r="H21" s="42">
        <v>500000</v>
      </c>
      <c r="I21" s="42">
        <v>500000</v>
      </c>
      <c r="J21" s="32"/>
      <c r="K21" s="32"/>
    </row>
    <row r="22" spans="2:11" ht="18">
      <c r="B22" s="188" t="s">
        <v>88</v>
      </c>
      <c r="C22" s="189"/>
      <c r="D22" s="189"/>
      <c r="E22" s="189"/>
      <c r="F22" s="190"/>
      <c r="G22" s="74" t="s">
        <v>128</v>
      </c>
      <c r="H22" s="74" t="s">
        <v>128</v>
      </c>
      <c r="I22" s="41" t="s">
        <v>60</v>
      </c>
      <c r="J22" s="32"/>
      <c r="K22" s="32"/>
    </row>
    <row r="23" spans="2:11" ht="18">
      <c r="B23" s="185" t="s">
        <v>129</v>
      </c>
      <c r="C23" s="186"/>
      <c r="D23" s="186"/>
      <c r="E23" s="186"/>
      <c r="F23" s="187"/>
      <c r="G23" s="42">
        <v>250000</v>
      </c>
      <c r="H23" s="42">
        <v>250000</v>
      </c>
      <c r="I23" s="41" t="s">
        <v>60</v>
      </c>
      <c r="J23" s="32"/>
      <c r="K23" s="32"/>
    </row>
    <row r="24" spans="2:11" ht="18">
      <c r="B24" s="188" t="s">
        <v>89</v>
      </c>
      <c r="C24" s="189"/>
      <c r="D24" s="189"/>
      <c r="E24" s="189"/>
      <c r="F24" s="190"/>
      <c r="G24" s="41" t="s">
        <v>60</v>
      </c>
      <c r="H24" s="41" t="s">
        <v>60</v>
      </c>
      <c r="I24" s="74" t="s">
        <v>128</v>
      </c>
      <c r="J24" s="32"/>
      <c r="K24" s="32"/>
    </row>
    <row r="25" spans="2:11" ht="14.25">
      <c r="B25" s="185" t="s">
        <v>130</v>
      </c>
      <c r="C25" s="186"/>
      <c r="D25" s="186"/>
      <c r="E25" s="186"/>
      <c r="F25" s="187"/>
      <c r="G25" s="43" t="s">
        <v>60</v>
      </c>
      <c r="H25" s="43" t="s">
        <v>60</v>
      </c>
      <c r="I25" s="44">
        <v>500000</v>
      </c>
      <c r="J25" s="35"/>
      <c r="K25" s="35"/>
    </row>
    <row r="26" spans="2:11" ht="14.25">
      <c r="B26" s="185" t="s">
        <v>90</v>
      </c>
      <c r="C26" s="186"/>
      <c r="D26" s="186"/>
      <c r="E26" s="186"/>
      <c r="F26" s="187"/>
      <c r="G26" s="41" t="s">
        <v>60</v>
      </c>
      <c r="H26" s="41" t="s">
        <v>60</v>
      </c>
      <c r="I26" s="42">
        <v>500000</v>
      </c>
      <c r="J26" s="34"/>
      <c r="K26" s="36"/>
    </row>
    <row r="27" spans="2:11" ht="12.75">
      <c r="B27" s="28"/>
      <c r="C27" s="28"/>
      <c r="D27" s="28"/>
      <c r="E27" s="28"/>
      <c r="F27" s="28"/>
      <c r="G27" s="37"/>
      <c r="H27" s="38"/>
      <c r="I27" s="36"/>
      <c r="J27" s="38"/>
      <c r="K27" s="36"/>
    </row>
    <row r="28" spans="2:11" ht="12.75" customHeight="1">
      <c r="B28" s="184" t="s">
        <v>149</v>
      </c>
      <c r="C28" s="184"/>
      <c r="D28" s="184"/>
      <c r="E28" s="184"/>
      <c r="F28" s="184"/>
      <c r="G28" s="184"/>
      <c r="H28" s="184"/>
      <c r="I28" s="184"/>
      <c r="J28" s="35"/>
      <c r="K28" s="35"/>
    </row>
    <row r="29" spans="2:11" ht="12.75">
      <c r="B29" s="184"/>
      <c r="C29" s="184"/>
      <c r="D29" s="184"/>
      <c r="E29" s="184"/>
      <c r="F29" s="184"/>
      <c r="G29" s="184"/>
      <c r="H29" s="184"/>
      <c r="I29" s="184"/>
      <c r="J29" s="35"/>
      <c r="K29" s="35"/>
    </row>
    <row r="30" spans="2:11" ht="12.75">
      <c r="B30" s="184"/>
      <c r="C30" s="184"/>
      <c r="D30" s="184"/>
      <c r="E30" s="184"/>
      <c r="F30" s="184"/>
      <c r="G30" s="184"/>
      <c r="H30" s="184"/>
      <c r="I30" s="184"/>
      <c r="J30" s="35"/>
      <c r="K30" s="35"/>
    </row>
    <row r="31" spans="2:11" ht="12.75">
      <c r="B31" s="184"/>
      <c r="C31" s="184"/>
      <c r="D31" s="184"/>
      <c r="E31" s="184"/>
      <c r="F31" s="184"/>
      <c r="G31" s="184"/>
      <c r="H31" s="184"/>
      <c r="I31" s="184"/>
      <c r="J31" s="35"/>
      <c r="K31" s="35"/>
    </row>
    <row r="32" spans="2:11" ht="12.75">
      <c r="B32" s="184"/>
      <c r="C32" s="184"/>
      <c r="D32" s="184"/>
      <c r="E32" s="184"/>
      <c r="F32" s="184"/>
      <c r="G32" s="184"/>
      <c r="H32" s="184"/>
      <c r="I32" s="184"/>
      <c r="J32" s="35"/>
      <c r="K32" s="35"/>
    </row>
    <row r="33" spans="2:11" ht="12.75">
      <c r="B33" s="184"/>
      <c r="C33" s="184"/>
      <c r="D33" s="184"/>
      <c r="E33" s="184"/>
      <c r="F33" s="184"/>
      <c r="G33" s="184"/>
      <c r="H33" s="184"/>
      <c r="I33" s="184"/>
      <c r="J33" s="35"/>
      <c r="K33" s="35"/>
    </row>
    <row r="34" spans="2:11" ht="12.75">
      <c r="B34" s="184"/>
      <c r="C34" s="184"/>
      <c r="D34" s="184"/>
      <c r="E34" s="184"/>
      <c r="F34" s="184"/>
      <c r="G34" s="184"/>
      <c r="H34" s="184"/>
      <c r="I34" s="184"/>
      <c r="J34" s="35"/>
      <c r="K34" s="35"/>
    </row>
    <row r="35" spans="2:11" ht="12.75">
      <c r="B35" s="26"/>
      <c r="C35" s="26"/>
      <c r="D35" s="26"/>
      <c r="E35" s="26"/>
      <c r="F35" s="26"/>
      <c r="G35" s="39"/>
      <c r="H35" s="39"/>
      <c r="I35" s="39"/>
      <c r="J35" s="39"/>
      <c r="K35" s="39"/>
    </row>
    <row r="36" spans="2:11" ht="15" customHeight="1">
      <c r="B36" s="26"/>
      <c r="C36" s="26"/>
      <c r="D36" s="26"/>
      <c r="E36" s="26"/>
      <c r="F36" s="26"/>
      <c r="G36" s="34"/>
      <c r="H36" s="34"/>
      <c r="I36" s="34"/>
      <c r="J36" s="37"/>
      <c r="K36" s="33"/>
    </row>
    <row r="37" spans="2:11" ht="12.75">
      <c r="B37" s="77"/>
      <c r="C37" s="28"/>
      <c r="D37" s="181"/>
      <c r="E37" s="181"/>
      <c r="F37" s="181"/>
      <c r="G37" s="34"/>
      <c r="H37" s="79"/>
      <c r="I37" s="79"/>
      <c r="J37" s="37"/>
      <c r="K37" s="37"/>
    </row>
    <row r="38" spans="2:11" ht="12.75">
      <c r="B38" s="78" t="s">
        <v>0</v>
      </c>
      <c r="C38" s="28"/>
      <c r="D38" s="182" t="s">
        <v>1</v>
      </c>
      <c r="E38" s="182"/>
      <c r="F38" s="182"/>
      <c r="G38" s="34"/>
      <c r="H38" s="183" t="s">
        <v>66</v>
      </c>
      <c r="I38" s="183"/>
      <c r="J38" s="37"/>
      <c r="K38" s="37"/>
    </row>
    <row r="39" spans="2:11" ht="18">
      <c r="B39" s="28"/>
      <c r="C39" s="28"/>
      <c r="D39" s="28"/>
      <c r="E39" s="28"/>
      <c r="F39" s="28"/>
      <c r="G39" s="32"/>
      <c r="H39" s="32"/>
      <c r="I39" s="32"/>
      <c r="J39" s="32"/>
      <c r="K39" s="32"/>
    </row>
    <row r="40" spans="2:11" ht="12.75">
      <c r="B40" s="18"/>
      <c r="C40" s="18"/>
      <c r="D40" s="18"/>
      <c r="E40" s="18"/>
      <c r="F40" s="18"/>
      <c r="G40" s="19"/>
      <c r="H40" s="19"/>
      <c r="I40" s="19"/>
      <c r="J40" s="19"/>
      <c r="K40" s="19"/>
    </row>
    <row r="41" spans="2:11" ht="12.75">
      <c r="B41" s="202"/>
      <c r="C41" s="202"/>
      <c r="D41" s="202"/>
      <c r="E41" s="202"/>
      <c r="F41" s="202"/>
      <c r="G41" s="184"/>
      <c r="H41" s="184"/>
      <c r="I41" s="184"/>
      <c r="J41" s="184"/>
      <c r="K41" s="184"/>
    </row>
    <row r="42" spans="2:11" ht="12.75">
      <c r="B42" s="184"/>
      <c r="C42" s="184"/>
      <c r="D42" s="184"/>
      <c r="E42" s="184"/>
      <c r="F42" s="184"/>
      <c r="G42" s="184"/>
      <c r="H42" s="184"/>
      <c r="I42" s="184"/>
      <c r="J42" s="184"/>
      <c r="K42" s="184"/>
    </row>
    <row r="43" spans="2:11" ht="12.75">
      <c r="B43" s="184"/>
      <c r="C43" s="184"/>
      <c r="D43" s="184"/>
      <c r="E43" s="184"/>
      <c r="F43" s="184"/>
      <c r="G43" s="184"/>
      <c r="H43" s="184"/>
      <c r="I43" s="184"/>
      <c r="J43" s="184"/>
      <c r="K43" s="184"/>
    </row>
    <row r="44" spans="2:11" ht="12.75" customHeight="1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11" ht="12.75" customHeight="1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11" ht="12.75" customHeight="1">
      <c r="B46" s="204"/>
      <c r="C46" s="204"/>
      <c r="D46" s="204"/>
      <c r="E46" s="204"/>
      <c r="F46" s="204"/>
      <c r="G46" s="205"/>
      <c r="H46" s="205"/>
      <c r="I46" s="205"/>
      <c r="J46" s="205"/>
      <c r="K46" s="205"/>
    </row>
    <row r="47" spans="2:11" ht="12.75">
      <c r="B47" s="205"/>
      <c r="C47" s="205"/>
      <c r="D47" s="205"/>
      <c r="E47" s="205"/>
      <c r="F47" s="205"/>
      <c r="G47" s="205"/>
      <c r="H47" s="205"/>
      <c r="I47" s="205"/>
      <c r="J47" s="205"/>
      <c r="K47" s="205"/>
    </row>
    <row r="48" spans="2:11" ht="12.75" customHeight="1">
      <c r="B48" s="201"/>
      <c r="C48" s="201"/>
      <c r="D48" s="201"/>
      <c r="E48" s="201"/>
      <c r="F48" s="201"/>
      <c r="G48" s="201"/>
      <c r="H48" s="201"/>
      <c r="I48" s="201"/>
      <c r="J48" s="201"/>
      <c r="K48" s="201"/>
    </row>
    <row r="49" spans="2:11" ht="12.75" customHeight="1">
      <c r="B49" s="201"/>
      <c r="C49" s="201"/>
      <c r="D49" s="201"/>
      <c r="E49" s="201"/>
      <c r="F49" s="201"/>
      <c r="G49" s="201"/>
      <c r="H49" s="201"/>
      <c r="I49" s="201"/>
      <c r="J49" s="201"/>
      <c r="K49" s="201"/>
    </row>
    <row r="50" spans="2:11" ht="12.75" customHeight="1">
      <c r="B50" s="201"/>
      <c r="C50" s="201"/>
      <c r="D50" s="201"/>
      <c r="E50" s="201"/>
      <c r="F50" s="201"/>
      <c r="G50" s="201"/>
      <c r="H50" s="201"/>
      <c r="I50" s="201"/>
      <c r="J50" s="201"/>
      <c r="K50" s="201"/>
    </row>
    <row r="51" spans="2:11" ht="12.75" customHeight="1"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2:11" ht="12.75" customHeight="1">
      <c r="B52" s="202"/>
      <c r="C52" s="202"/>
      <c r="D52" s="202"/>
      <c r="E52" s="202"/>
      <c r="F52" s="202"/>
      <c r="G52" s="184"/>
      <c r="H52" s="184"/>
      <c r="I52" s="184"/>
      <c r="J52" s="184"/>
      <c r="K52" s="184"/>
    </row>
    <row r="53" spans="2:11" ht="12.75">
      <c r="B53" s="184"/>
      <c r="C53" s="184"/>
      <c r="D53" s="184"/>
      <c r="E53" s="184"/>
      <c r="F53" s="184"/>
      <c r="G53" s="184"/>
      <c r="H53" s="184"/>
      <c r="I53" s="184"/>
      <c r="J53" s="184"/>
      <c r="K53" s="184"/>
    </row>
    <row r="54" spans="2:11" ht="12.75">
      <c r="B54" s="8"/>
      <c r="C54" s="8"/>
      <c r="D54" s="8"/>
      <c r="E54" s="8"/>
      <c r="F54" s="8"/>
      <c r="G54" s="8"/>
      <c r="H54" s="8"/>
      <c r="I54" s="8"/>
      <c r="J54" s="19"/>
      <c r="K54" s="19"/>
    </row>
    <row r="55" spans="2:11" ht="12.75" customHeight="1">
      <c r="B55" s="203"/>
      <c r="C55" s="203"/>
      <c r="D55" s="203"/>
      <c r="E55" s="203"/>
      <c r="F55" s="203"/>
      <c r="G55" s="203"/>
      <c r="H55" s="203"/>
      <c r="I55" s="203"/>
      <c r="J55" s="203"/>
      <c r="K55" s="203"/>
    </row>
    <row r="56" spans="2:11" ht="12.75"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</sheetData>
  <sheetProtection password="F932" sheet="1"/>
  <mergeCells count="25">
    <mergeCell ref="B10:I11"/>
    <mergeCell ref="B12:I13"/>
    <mergeCell ref="B50:K51"/>
    <mergeCell ref="B52:K53"/>
    <mergeCell ref="B55:K56"/>
    <mergeCell ref="B41:K43"/>
    <mergeCell ref="B44:K45"/>
    <mergeCell ref="B46:K47"/>
    <mergeCell ref="B48:K49"/>
    <mergeCell ref="B25:F25"/>
    <mergeCell ref="B15:F15"/>
    <mergeCell ref="B16:F16"/>
    <mergeCell ref="B17:F17"/>
    <mergeCell ref="B18:F18"/>
    <mergeCell ref="B19:F19"/>
    <mergeCell ref="B26:F26"/>
    <mergeCell ref="D37:F37"/>
    <mergeCell ref="D38:F38"/>
    <mergeCell ref="H38:I38"/>
    <mergeCell ref="B28:I34"/>
    <mergeCell ref="B20:F20"/>
    <mergeCell ref="B21:F21"/>
    <mergeCell ref="B22:F22"/>
    <mergeCell ref="B23:F23"/>
    <mergeCell ref="B24:F24"/>
  </mergeCells>
  <printOptions horizontalCentered="1"/>
  <pageMargins left="0" right="0" top="0.43" bottom="0" header="0.2362204724409449" footer="0.5118110236220472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E65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4" width="9.7109375" style="0" customWidth="1"/>
    <col min="5" max="5" width="3.7109375" style="0" customWidth="1"/>
    <col min="6" max="11" width="9.7109375" style="0" customWidth="1"/>
  </cols>
  <sheetData>
    <row r="1" spans="1:31" ht="13.5" customHeight="1">
      <c r="A1" s="8"/>
      <c r="B1" s="8"/>
      <c r="C1" s="8"/>
      <c r="D1" s="8"/>
      <c r="E1" s="8"/>
      <c r="F1" s="8"/>
      <c r="G1" s="8"/>
      <c r="J1" s="211" t="s">
        <v>95</v>
      </c>
      <c r="K1" s="211"/>
      <c r="Y1" s="6"/>
      <c r="AA1" s="6"/>
      <c r="AB1" s="6"/>
      <c r="AC1" s="6"/>
      <c r="AD1" s="6"/>
      <c r="AE1" s="6"/>
    </row>
    <row r="2" spans="1:31" ht="15" customHeight="1">
      <c r="A2" s="8"/>
      <c r="B2" s="8"/>
      <c r="C2" s="8"/>
      <c r="D2" s="8"/>
      <c r="E2" s="8"/>
      <c r="F2" s="8"/>
      <c r="G2" s="8"/>
      <c r="J2" s="211"/>
      <c r="K2" s="211"/>
      <c r="N2" s="7"/>
      <c r="O2" s="7"/>
      <c r="P2" s="9"/>
      <c r="Q2" s="8"/>
      <c r="R2" s="8"/>
      <c r="S2" s="8"/>
      <c r="T2" s="8"/>
      <c r="U2" s="8"/>
      <c r="V2" s="8"/>
      <c r="W2" s="8"/>
      <c r="Y2" s="6"/>
      <c r="AA2" s="6"/>
      <c r="AB2" s="6"/>
      <c r="AC2" s="6"/>
      <c r="AD2" s="6"/>
      <c r="AE2" s="6"/>
    </row>
    <row r="3" spans="1:31" ht="13.5" customHeight="1">
      <c r="A3" s="8"/>
      <c r="B3" s="8"/>
      <c r="C3" s="8"/>
      <c r="D3" s="8"/>
      <c r="E3" s="8"/>
      <c r="F3" s="8"/>
      <c r="G3" s="8"/>
      <c r="J3" s="211"/>
      <c r="K3" s="211"/>
      <c r="M3" s="7"/>
      <c r="N3" s="7"/>
      <c r="O3" s="7"/>
      <c r="P3" s="8"/>
      <c r="Q3" s="8"/>
      <c r="R3" s="8"/>
      <c r="S3" s="8"/>
      <c r="T3" s="8"/>
      <c r="U3" s="8"/>
      <c r="V3" s="8"/>
      <c r="W3" s="8"/>
      <c r="Y3" s="6"/>
      <c r="AA3" s="6"/>
      <c r="AB3" s="6"/>
      <c r="AC3" s="6"/>
      <c r="AD3" s="6"/>
      <c r="AE3" s="6"/>
    </row>
    <row r="4" spans="1:31" ht="17.25" customHeight="1">
      <c r="A4" s="8"/>
      <c r="B4" s="8"/>
      <c r="C4" s="8"/>
      <c r="D4" s="8"/>
      <c r="E4" s="8"/>
      <c r="F4" s="8"/>
      <c r="G4" s="8"/>
      <c r="H4" s="5"/>
      <c r="I4" s="5"/>
      <c r="J4" s="211"/>
      <c r="K4" s="211"/>
      <c r="L4" s="5"/>
      <c r="M4" s="5"/>
      <c r="N4" s="5"/>
      <c r="O4" s="5"/>
      <c r="P4" s="7"/>
      <c r="Q4" s="7"/>
      <c r="R4" s="7"/>
      <c r="S4" s="7"/>
      <c r="T4" s="7"/>
      <c r="U4" s="7"/>
      <c r="V4" s="7"/>
      <c r="W4" s="7"/>
      <c r="Y4" s="6"/>
      <c r="AA4" s="6"/>
      <c r="AB4" s="6"/>
      <c r="AC4" s="6"/>
      <c r="AD4" s="6"/>
      <c r="AE4" s="6"/>
    </row>
    <row r="5" spans="1:31" ht="14.25" customHeight="1">
      <c r="A5" s="8"/>
      <c r="B5" s="8"/>
      <c r="C5" s="8"/>
      <c r="D5" s="8"/>
      <c r="E5" s="8"/>
      <c r="F5" s="8"/>
      <c r="G5" s="8"/>
      <c r="H5" s="5"/>
      <c r="I5" s="5"/>
      <c r="J5" s="211"/>
      <c r="K5" s="211"/>
      <c r="L5" s="5"/>
      <c r="M5" s="5"/>
      <c r="N5" s="5"/>
      <c r="O5" s="5"/>
      <c r="P5" s="7"/>
      <c r="Q5" s="7"/>
      <c r="R5" s="7"/>
      <c r="S5" s="7"/>
      <c r="T5" s="7"/>
      <c r="U5" s="7"/>
      <c r="V5" s="7"/>
      <c r="W5" s="7"/>
      <c r="Y5" s="6"/>
      <c r="AA5" s="6"/>
      <c r="AB5" s="6"/>
      <c r="AC5" s="6"/>
      <c r="AD5" s="6"/>
      <c r="AE5" s="6"/>
    </row>
    <row r="6" spans="1:31" ht="15" customHeight="1">
      <c r="A6" s="8"/>
      <c r="B6" s="8"/>
      <c r="C6" s="8"/>
      <c r="D6" s="8"/>
      <c r="E6" s="8"/>
      <c r="F6" s="8"/>
      <c r="G6" s="8"/>
      <c r="H6" s="5"/>
      <c r="I6" s="5"/>
      <c r="J6" s="211"/>
      <c r="K6" s="211"/>
      <c r="L6" s="5"/>
      <c r="M6" s="5"/>
      <c r="N6" s="5"/>
      <c r="O6" s="5"/>
      <c r="S6" s="210"/>
      <c r="T6" s="210"/>
      <c r="U6" s="210"/>
      <c r="V6" s="210"/>
      <c r="Y6" s="6"/>
      <c r="AA6" s="6"/>
      <c r="AB6" s="6"/>
      <c r="AC6" s="6"/>
      <c r="AD6" s="6"/>
      <c r="AE6" s="6"/>
    </row>
    <row r="7" spans="1:31" ht="14.25" customHeight="1">
      <c r="A7" s="8"/>
      <c r="B7" s="8"/>
      <c r="C7" s="8"/>
      <c r="D7" s="8"/>
      <c r="E7" s="8"/>
      <c r="F7" s="8"/>
      <c r="G7" s="8"/>
      <c r="J7" s="211"/>
      <c r="K7" s="211"/>
      <c r="Y7" s="6"/>
      <c r="AA7" s="6"/>
      <c r="AB7" s="6"/>
      <c r="AC7" s="6"/>
      <c r="AD7" s="6"/>
      <c r="AE7" s="6"/>
    </row>
    <row r="8" spans="1:31" ht="14.25" customHeight="1">
      <c r="A8" s="8"/>
      <c r="B8" s="8"/>
      <c r="C8" s="8"/>
      <c r="D8" s="8"/>
      <c r="E8" s="8"/>
      <c r="F8" s="8"/>
      <c r="G8" s="8"/>
      <c r="J8" s="12"/>
      <c r="K8" s="12"/>
      <c r="Y8" s="6"/>
      <c r="AA8" s="6"/>
      <c r="AB8" s="6"/>
      <c r="AC8" s="6"/>
      <c r="AD8" s="6"/>
      <c r="AE8" s="6"/>
    </row>
    <row r="9" spans="1:31" ht="14.25" customHeight="1">
      <c r="A9" s="216" t="s">
        <v>138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Y9" s="6"/>
      <c r="AA9" s="6"/>
      <c r="AB9" s="6"/>
      <c r="AC9" s="6"/>
      <c r="AD9" s="6"/>
      <c r="AE9" s="6"/>
    </row>
    <row r="10" spans="1:31" ht="14.2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Y10" s="6"/>
      <c r="AA10" s="6"/>
      <c r="AB10" s="6"/>
      <c r="AC10" s="6"/>
      <c r="AD10" s="6"/>
      <c r="AE10" s="6"/>
    </row>
    <row r="11" spans="1:11" ht="12.7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6" ht="12.7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M12" s="11"/>
      <c r="N12" s="11"/>
      <c r="O12" s="11"/>
      <c r="P12" s="11"/>
    </row>
    <row r="13" spans="1:16" ht="12.7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M13" s="11"/>
      <c r="N13" s="11"/>
      <c r="O13" s="11"/>
      <c r="P13" s="11"/>
    </row>
    <row r="14" spans="1:16" ht="12.7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M14" s="11"/>
      <c r="N14" s="11"/>
      <c r="O14" s="11"/>
      <c r="P14" s="11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11"/>
      <c r="N15" s="11"/>
      <c r="O15" s="11"/>
      <c r="P15" s="11"/>
    </row>
    <row r="16" spans="1:16" ht="12.75">
      <c r="A16" s="212" t="s">
        <v>139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M16" s="11"/>
      <c r="N16" s="11"/>
      <c r="O16" s="11"/>
      <c r="P16" s="11"/>
    </row>
    <row r="17" spans="1:16" ht="12.75">
      <c r="A17" s="214" t="s">
        <v>96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M17" s="11"/>
      <c r="N17" s="11"/>
      <c r="O17" s="11"/>
      <c r="P17" s="11"/>
    </row>
    <row r="18" spans="1:11" ht="12.7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ht="12.75">
      <c r="A19" s="207" t="s">
        <v>120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</row>
    <row r="20" spans="1:11" ht="12.75" customHeight="1">
      <c r="A20" s="184" t="s">
        <v>147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</row>
    <row r="21" spans="1:11" ht="12.7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ht="12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</row>
    <row r="23" spans="1:11" ht="12.75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12.75">
      <c r="A24" s="2" t="s">
        <v>97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6" t="s">
        <v>98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2.75">
      <c r="A27" s="75" t="s">
        <v>132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2.75" customHeight="1">
      <c r="A28" s="215" t="s">
        <v>99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1:11" ht="12.75">
      <c r="A30" s="208" t="s">
        <v>100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</row>
    <row r="31" spans="1:11" ht="12.7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</row>
    <row r="32" spans="1:11" ht="12.75">
      <c r="A32" s="58" t="s">
        <v>101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2.75">
      <c r="A34" s="26" t="s">
        <v>102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2.75">
      <c r="A35" s="184" t="s">
        <v>103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</row>
    <row r="36" spans="1:11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1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</row>
    <row r="38" spans="1:11" ht="25.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</row>
    <row r="39" spans="1:11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</row>
    <row r="40" spans="1:11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6" spans="1:11" ht="12.75">
      <c r="A46" s="61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" t="s">
        <v>0</v>
      </c>
      <c r="B47" s="1"/>
      <c r="C47" s="1"/>
      <c r="G47" s="209" t="s">
        <v>1</v>
      </c>
      <c r="H47" s="209"/>
      <c r="I47" s="209"/>
      <c r="J47" s="209"/>
      <c r="K47" s="209"/>
    </row>
    <row r="49" spans="1:11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ht="12.75">
      <c r="A53" s="60"/>
      <c r="B53" s="60"/>
      <c r="C53" s="60"/>
      <c r="D53" s="58"/>
      <c r="E53" s="58"/>
      <c r="F53" s="58"/>
      <c r="G53" s="58"/>
      <c r="H53" s="58"/>
      <c r="I53" s="60"/>
      <c r="J53" s="60"/>
      <c r="K53" s="60"/>
    </row>
    <row r="54" spans="1:11" ht="12.75">
      <c r="A54" s="58"/>
      <c r="B54" s="58"/>
      <c r="C54" s="58"/>
      <c r="D54" s="58"/>
      <c r="E54" s="58"/>
      <c r="F54" s="58"/>
      <c r="G54" s="58"/>
      <c r="H54" s="58"/>
      <c r="I54" s="206"/>
      <c r="J54" s="206"/>
      <c r="K54" s="206"/>
    </row>
    <row r="55" spans="1:1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5" spans="1:8" ht="12.75">
      <c r="A65" s="76"/>
      <c r="B65" s="62"/>
      <c r="C65" s="62"/>
      <c r="D65" s="62"/>
      <c r="E65" s="62"/>
      <c r="F65" s="62"/>
      <c r="G65" s="62"/>
      <c r="H65" s="62"/>
    </row>
  </sheetData>
  <sheetProtection password="F932" sheet="1" selectLockedCells="1"/>
  <mergeCells count="12">
    <mergeCell ref="S6:V6"/>
    <mergeCell ref="J1:K7"/>
    <mergeCell ref="A16:K16"/>
    <mergeCell ref="A17:K18"/>
    <mergeCell ref="A28:K29"/>
    <mergeCell ref="A9:K14"/>
    <mergeCell ref="I54:K54"/>
    <mergeCell ref="A19:K19"/>
    <mergeCell ref="A30:K31"/>
    <mergeCell ref="A35:K40"/>
    <mergeCell ref="G47:K47"/>
    <mergeCell ref="A20:K23"/>
  </mergeCells>
  <printOptions horizontalCentered="1"/>
  <pageMargins left="0.31" right="0.27" top="0.39" bottom="0.4" header="0.2755905511811024" footer="0.31496062992125984"/>
  <pageSetup horizontalDpi="600" verticalDpi="600" orientation="portrait" paperSize="9" scale="98" r:id="rId2"/>
  <headerFooter alignWithMargins="0">
    <oddHeader xml:space="preserve">&amp;C                       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/>
  <dimension ref="A1:M73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4" max="4" width="7.57421875" style="0" customWidth="1"/>
    <col min="6" max="6" width="11.57421875" style="0" customWidth="1"/>
    <col min="7" max="7" width="10.28125" style="0" customWidth="1"/>
    <col min="9" max="9" width="7.28125" style="0" customWidth="1"/>
    <col min="10" max="10" width="7.140625" style="0" customWidth="1"/>
    <col min="11" max="11" width="7.00390625" style="0" customWidth="1"/>
  </cols>
  <sheetData>
    <row r="1" spans="9:11" ht="12.75">
      <c r="I1" s="223" t="s">
        <v>104</v>
      </c>
      <c r="J1" s="223"/>
      <c r="K1" s="223"/>
    </row>
    <row r="2" spans="9:11" ht="12.75">
      <c r="I2" s="223"/>
      <c r="J2" s="223"/>
      <c r="K2" s="223"/>
    </row>
    <row r="3" spans="9:11" ht="12.75">
      <c r="I3" s="223"/>
      <c r="J3" s="223"/>
      <c r="K3" s="223"/>
    </row>
    <row r="4" spans="9:11" ht="12.75">
      <c r="I4" s="223"/>
      <c r="J4" s="223"/>
      <c r="K4" s="223"/>
    </row>
    <row r="5" spans="9:11" ht="12.75">
      <c r="I5" s="223"/>
      <c r="J5" s="223"/>
      <c r="K5" s="223"/>
    </row>
    <row r="6" spans="9:11" ht="12.75">
      <c r="I6" s="223"/>
      <c r="J6" s="223"/>
      <c r="K6" s="223"/>
    </row>
    <row r="7" spans="1:11" ht="12.75" customHeight="1">
      <c r="A7" s="4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2.75" customHeight="1">
      <c r="A8" s="68" t="s">
        <v>115</v>
      </c>
      <c r="B8" s="69"/>
      <c r="C8" s="69"/>
      <c r="D8" s="69"/>
      <c r="E8" s="67"/>
      <c r="F8" s="67"/>
      <c r="G8" s="70"/>
      <c r="H8" s="67"/>
      <c r="I8" s="67"/>
      <c r="J8" s="67"/>
      <c r="K8" s="67"/>
    </row>
    <row r="9" spans="1:11" ht="12.75" customHeight="1">
      <c r="A9" s="71"/>
      <c r="B9" s="226">
        <f>IF(Ajánlat!B18&lt;&gt;"",Ajánlat!B18,IF(Ajánlat!B28&lt;&gt;"",Ajánlat!B28,""))</f>
      </c>
      <c r="C9" s="226"/>
      <c r="D9" s="226"/>
      <c r="E9" s="226"/>
      <c r="F9" s="226"/>
      <c r="G9" s="226"/>
      <c r="H9" s="226"/>
      <c r="I9" s="226"/>
      <c r="J9" s="71"/>
      <c r="K9" s="71"/>
    </row>
    <row r="10" spans="1:11" ht="12.75" customHeight="1">
      <c r="A10" s="228" t="s">
        <v>116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 ht="12.75">
      <c r="A11" s="229" t="s">
        <v>140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</row>
    <row r="12" spans="1:11" ht="12.7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12.7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 ht="12.75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1" ht="13.5" customHeight="1">
      <c r="A15" s="221" t="s">
        <v>131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3" ht="12.7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M16" s="62"/>
    </row>
    <row r="17" spans="1:11" ht="12.75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</row>
    <row r="18" spans="1:11" ht="8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>
      <c r="A19" s="232" t="s">
        <v>148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</row>
    <row r="20" spans="1:11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8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62" t="s">
        <v>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>
      <c r="A23" s="231" t="s">
        <v>141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</row>
    <row r="24" spans="1:11" ht="12.7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spans="1:11" ht="3.75" customHeight="1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1" ht="12.75">
      <c r="A26" s="224" t="s">
        <v>70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12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ht="12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1:11" ht="1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1" ht="12.75" hidden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ht="9" customHeight="1"/>
    <row r="32" ht="12.75">
      <c r="A32" s="3" t="s">
        <v>105</v>
      </c>
    </row>
    <row r="33" spans="1:11" ht="12.75">
      <c r="A33" s="218" t="s">
        <v>133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</row>
    <row r="34" spans="1:11" ht="12.75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</row>
    <row r="35" ht="7.5" customHeight="1"/>
    <row r="36" spans="1:11" ht="12.75">
      <c r="A36" s="218" t="s">
        <v>117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1" ht="12.7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</row>
    <row r="38" ht="12.75">
      <c r="A38" s="4" t="s">
        <v>3</v>
      </c>
    </row>
    <row r="39" ht="12.75">
      <c r="A39" s="4" t="s">
        <v>106</v>
      </c>
    </row>
    <row r="40" ht="12.75">
      <c r="A40" s="4" t="s">
        <v>4</v>
      </c>
    </row>
    <row r="41" ht="12.75">
      <c r="A41" s="4" t="s">
        <v>5</v>
      </c>
    </row>
    <row r="42" ht="12.75">
      <c r="A42" s="4" t="s">
        <v>107</v>
      </c>
    </row>
    <row r="43" ht="12.75">
      <c r="A43" s="4" t="s">
        <v>6</v>
      </c>
    </row>
    <row r="44" spans="1:5" ht="12.75">
      <c r="A44" s="21" t="s">
        <v>7</v>
      </c>
      <c r="B44" s="13"/>
      <c r="C44" s="13"/>
      <c r="D44" s="13"/>
      <c r="E44" s="13"/>
    </row>
    <row r="45" spans="1:11" ht="12.75">
      <c r="A45" s="4" t="s">
        <v>108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="62" customFormat="1" ht="6.75" customHeight="1"/>
    <row r="47" spans="1:11" s="62" customFormat="1" ht="3.75" customHeight="1">
      <c r="A47" s="227" t="s">
        <v>109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</row>
    <row r="48" spans="1:11" s="62" customFormat="1" ht="12.75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</row>
    <row r="49" spans="1:6" s="62" customFormat="1" ht="15.75" customHeight="1">
      <c r="A49" s="72" t="s">
        <v>118</v>
      </c>
      <c r="C49" s="73"/>
      <c r="D49" s="73"/>
      <c r="E49" s="73"/>
      <c r="F49" s="73"/>
    </row>
    <row r="50" s="62" customFormat="1" ht="12.75">
      <c r="A50" s="72" t="s">
        <v>119</v>
      </c>
    </row>
    <row r="51" spans="1:6" ht="5.25" customHeight="1">
      <c r="A51" s="235"/>
      <c r="B51" s="235"/>
      <c r="D51" s="64"/>
      <c r="F51" s="64"/>
    </row>
    <row r="52" spans="1:11" ht="12.75">
      <c r="A52" s="217" t="s">
        <v>110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ht="3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ht="12.7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</row>
    <row r="55" spans="1:11" ht="12.75">
      <c r="A55" s="219" t="s">
        <v>134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</row>
    <row r="56" spans="1:11" ht="14.2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</row>
    <row r="57" ht="9" customHeight="1"/>
    <row r="58" s="62" customFormat="1" ht="12.75">
      <c r="A58" s="65" t="s">
        <v>111</v>
      </c>
    </row>
    <row r="59" spans="1:11" s="62" customFormat="1" ht="12.75">
      <c r="A59" s="221" t="s">
        <v>112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1:11" s="62" customFormat="1" ht="12.7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</row>
    <row r="61" ht="9.75" customHeight="1"/>
    <row r="62" ht="12.75">
      <c r="A62" s="3" t="s">
        <v>113</v>
      </c>
    </row>
    <row r="63" ht="4.5" customHeight="1"/>
    <row r="64" spans="1:11" ht="12.75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</row>
    <row r="65" ht="6" customHeight="1"/>
    <row r="66" spans="1:11" ht="12.75">
      <c r="A66" s="65" t="s">
        <v>114</v>
      </c>
      <c r="C66" s="234"/>
      <c r="D66" s="234"/>
      <c r="E66" s="234"/>
      <c r="F66" s="234"/>
      <c r="G66" s="234"/>
      <c r="H66" s="234"/>
      <c r="I66" s="234"/>
      <c r="J66" s="234"/>
      <c r="K66" s="234"/>
    </row>
    <row r="67" spans="1:11" ht="6.75" customHeight="1">
      <c r="A67" s="65"/>
      <c r="C67" s="2"/>
      <c r="D67" s="2"/>
      <c r="E67" s="2"/>
      <c r="F67" s="2"/>
      <c r="G67" s="2"/>
      <c r="H67" s="2"/>
      <c r="I67" s="2"/>
      <c r="J67" s="2"/>
      <c r="K67" s="2"/>
    </row>
    <row r="68" spans="1:11" ht="6.75" customHeight="1">
      <c r="A68" s="65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36"/>
      <c r="B69" s="233"/>
      <c r="C69" s="13"/>
      <c r="D69" s="233"/>
      <c r="E69" s="233"/>
      <c r="F69" s="233"/>
      <c r="G69" s="13"/>
      <c r="H69" s="233"/>
      <c r="I69" s="233"/>
      <c r="J69" s="233"/>
      <c r="K69" s="233"/>
    </row>
    <row r="70" spans="1:11" ht="12.75">
      <c r="A70" s="1" t="s">
        <v>0</v>
      </c>
      <c r="B70" s="1"/>
      <c r="C70" s="2"/>
      <c r="D70" s="209" t="s">
        <v>1</v>
      </c>
      <c r="E70" s="209"/>
      <c r="F70" s="209"/>
      <c r="H70" s="209" t="s">
        <v>66</v>
      </c>
      <c r="I70" s="209"/>
      <c r="J70" s="209"/>
      <c r="K70" s="209"/>
    </row>
    <row r="73" spans="1:3" ht="12.75">
      <c r="A73" s="209" t="s">
        <v>142</v>
      </c>
      <c r="B73" s="209"/>
      <c r="C73" s="209"/>
    </row>
  </sheetData>
  <sheetProtection password="F932" sheet="1"/>
  <mergeCells count="23">
    <mergeCell ref="C66:K66"/>
    <mergeCell ref="A51:B51"/>
    <mergeCell ref="A69:B69"/>
    <mergeCell ref="A10:K10"/>
    <mergeCell ref="A11:K14"/>
    <mergeCell ref="A23:K25"/>
    <mergeCell ref="A73:C73"/>
    <mergeCell ref="A19:K20"/>
    <mergeCell ref="A36:K37"/>
    <mergeCell ref="D70:F70"/>
    <mergeCell ref="H70:K70"/>
    <mergeCell ref="D69:F69"/>
    <mergeCell ref="H69:K69"/>
    <mergeCell ref="A52:K54"/>
    <mergeCell ref="A55:K56"/>
    <mergeCell ref="A59:K60"/>
    <mergeCell ref="A64:K64"/>
    <mergeCell ref="I1:K6"/>
    <mergeCell ref="A15:K17"/>
    <mergeCell ref="A26:K30"/>
    <mergeCell ref="A33:K34"/>
    <mergeCell ref="B9:I9"/>
    <mergeCell ref="A47:K4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Laszlone FAZEKAS</cp:lastModifiedBy>
  <cp:lastPrinted>2018-10-03T11:13:26Z</cp:lastPrinted>
  <dcterms:created xsi:type="dcterms:W3CDTF">2012-01-19T09:28:21Z</dcterms:created>
  <dcterms:modified xsi:type="dcterms:W3CDTF">2018-10-15T16:59:48Z</dcterms:modified>
  <cp:category/>
  <cp:version/>
  <cp:contentType/>
  <cp:contentStatus/>
</cp:coreProperties>
</file>