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20" windowWidth="15480" windowHeight="10845" tabRatio="695" activeTab="0"/>
  </bookViews>
  <sheets>
    <sheet name="Díjszámító" sheetId="1" r:id="rId1"/>
    <sheet name=" ajánlat" sheetId="2" r:id="rId2"/>
    <sheet name="vezérlő" sheetId="3" state="hidden" r:id="rId3"/>
    <sheet name="feltétel" sheetId="4" r:id="rId4"/>
  </sheets>
  <definedNames>
    <definedName name="_xlnm.Print_Area" localSheetId="1">' ajánlat'!$A$2:$J$162</definedName>
    <definedName name="_xlnm.Print_Area" localSheetId="0">'Díjszámító'!$A$1:$Q$29</definedName>
  </definedNames>
  <calcPr fullCalcOnLoad="1"/>
</workbook>
</file>

<file path=xl/comments1.xml><?xml version="1.0" encoding="utf-8"?>
<comments xmlns="http://schemas.openxmlformats.org/spreadsheetml/2006/main">
  <authors>
    <author>Schmidt Győző</author>
  </authors>
  <commentList>
    <comment ref="F20" authorId="0">
      <text>
        <r>
          <rPr>
            <sz val="9"/>
            <rFont val="Tahoma"/>
            <family val="2"/>
          </rPr>
          <t>60 napon belül vásárolt gépjármű esetén a jármű vételárát (számlaérték) kérjük fel tüntetni. Egyéb esetben az Eurotax katalógus alapján kalkulált aktuális eladási értéket kérjük megadni.</t>
        </r>
      </text>
    </comment>
  </commentList>
</comments>
</file>

<file path=xl/comments2.xml><?xml version="1.0" encoding="utf-8"?>
<comments xmlns="http://schemas.openxmlformats.org/spreadsheetml/2006/main">
  <authors>
    <author>schgyo</author>
    <author>Schmidt Győző</author>
  </authors>
  <commentList>
    <comment ref="C100" authorId="0">
      <text>
        <r>
          <rPr>
            <b/>
            <sz val="8"/>
            <rFont val="Tahoma"/>
            <family val="2"/>
          </rPr>
          <t>A dátumot a következő formátumban kérjük megadni: 2009.05.04.</t>
        </r>
      </text>
    </comment>
    <comment ref="H17" authorId="0">
      <text>
        <r>
          <rPr>
            <sz val="8"/>
            <rFont val="Tahoma"/>
            <family val="2"/>
          </rPr>
          <t xml:space="preserve">Születési idő hónapja és napja a következő formátumban: 1979.05.03 születési idő esetén </t>
        </r>
        <r>
          <rPr>
            <sz val="8"/>
            <color indexed="10"/>
            <rFont val="Tahoma"/>
            <family val="2"/>
          </rPr>
          <t>0503</t>
        </r>
        <r>
          <rPr>
            <sz val="8"/>
            <rFont val="Tahoma"/>
            <family val="2"/>
          </rPr>
          <t xml:space="preserve">
</t>
        </r>
      </text>
    </comment>
    <comment ref="F71" authorId="0">
      <text>
        <r>
          <rPr>
            <sz val="8"/>
            <rFont val="Tahoma"/>
            <family val="2"/>
          </rPr>
          <t>A dátumot a következő formátumban kérjük megadni: 20090101</t>
        </r>
        <r>
          <rPr>
            <sz val="8"/>
            <rFont val="Tahoma"/>
            <family val="2"/>
          </rPr>
          <t xml:space="preserve">
</t>
        </r>
      </text>
    </comment>
    <comment ref="D75" authorId="1">
      <text>
        <r>
          <rPr>
            <sz val="9"/>
            <rFont val="Tahoma"/>
            <family val="2"/>
          </rPr>
          <t xml:space="preserve">A hónap/napot a következő formátumban kérjük megadni: </t>
        </r>
        <r>
          <rPr>
            <b/>
            <sz val="9"/>
            <rFont val="Tahoma"/>
            <family val="2"/>
          </rPr>
          <t>0101</t>
        </r>
      </text>
    </comment>
  </commentList>
</comments>
</file>

<file path=xl/sharedStrings.xml><?xml version="1.0" encoding="utf-8"?>
<sst xmlns="http://schemas.openxmlformats.org/spreadsheetml/2006/main" count="431" uniqueCount="409">
  <si>
    <t>Biztosítási ajánlat</t>
  </si>
  <si>
    <t>A biztosítás közvetítőjének aláírása</t>
  </si>
  <si>
    <t>Szerződő aláírása</t>
  </si>
  <si>
    <t>Éves</t>
  </si>
  <si>
    <t>Féléves</t>
  </si>
  <si>
    <t>Negyedéves</t>
  </si>
  <si>
    <t>Havi</t>
  </si>
  <si>
    <t>Nyugtaszám/Csekkszám:</t>
  </si>
  <si>
    <t>Név/Cégnév:</t>
  </si>
  <si>
    <t>Forg. eng. száma:</t>
  </si>
  <si>
    <t>Km óra állása:</t>
  </si>
  <si>
    <t>Gépkocsi kulcsainak száma:</t>
  </si>
  <si>
    <t>Szerződés</t>
  </si>
  <si>
    <t>Felszereltségek:</t>
  </si>
  <si>
    <t>Kockázatviselés kezdete:</t>
  </si>
  <si>
    <t>Ft</t>
  </si>
  <si>
    <t>Teljesítmény (kW)</t>
  </si>
  <si>
    <t>tehergépkocsi</t>
  </si>
  <si>
    <t>Szerződő születési éve</t>
  </si>
  <si>
    <t>Biztosított jármű</t>
  </si>
  <si>
    <t>Képviselő kódja:</t>
  </si>
  <si>
    <t>Képviselő neve:</t>
  </si>
  <si>
    <t>Ajánlatszám:</t>
  </si>
  <si>
    <t>Szerződő</t>
  </si>
  <si>
    <t>Születéskori név:</t>
  </si>
  <si>
    <t>Állampolgárság:</t>
  </si>
  <si>
    <t>Születési idő:</t>
  </si>
  <si>
    <t>egyéb</t>
  </si>
  <si>
    <t>Szerződő neme:</t>
  </si>
  <si>
    <t>Irányítószám</t>
  </si>
  <si>
    <t>Használat módja</t>
  </si>
  <si>
    <t>E-mail cím:</t>
  </si>
  <si>
    <t>Telefonszám / mobil:</t>
  </si>
  <si>
    <t>Elérhetősége:</t>
  </si>
  <si>
    <t>Rendszám:</t>
  </si>
  <si>
    <t>Gyártási év:</t>
  </si>
  <si>
    <t>Alvázszám:</t>
  </si>
  <si>
    <t>Hajtóanyag:</t>
  </si>
  <si>
    <t>Fajtája:</t>
  </si>
  <si>
    <t>Gyártmány:</t>
  </si>
  <si>
    <t>Szín:</t>
  </si>
  <si>
    <t>Szállítható személyek száma:</t>
  </si>
  <si>
    <t>Saját tömeg:</t>
  </si>
  <si>
    <t>db</t>
  </si>
  <si>
    <t>BMW</t>
  </si>
  <si>
    <t>Születési hely:</t>
  </si>
  <si>
    <t>Cégjegyzékszám</t>
  </si>
  <si>
    <t>Biztosítási összeg, biztosítási díj</t>
  </si>
  <si>
    <t>Biztosítási összeg:</t>
  </si>
  <si>
    <t>km</t>
  </si>
  <si>
    <t>Első nyilvántartásba vétel időpontja:</t>
  </si>
  <si>
    <t>Tulajdonszerzés időpontja:</t>
  </si>
  <si>
    <t>Első forgalomba helyezés:</t>
  </si>
  <si>
    <t>Használat módja:</t>
  </si>
  <si>
    <t>Terület szorzó</t>
  </si>
  <si>
    <t>Típus</t>
  </si>
  <si>
    <t>korszorzó</t>
  </si>
  <si>
    <t>Nyilatkozat</t>
  </si>
  <si>
    <t>A gazdasági reklámtevékenységről szóló 2008. évi XLVIII. tv. (Gtv.) 6. §-ban foglaltak szerint a szerződő/biztosított hozzájárul ahhoz, hogy részére a
biztosító közvetlen megkeresés módszerével, így különösen elektronikus levelezés vagy azzal egyenértékű más egyéni kommunikációs eszköz útján
gazdasági reklámokat küldjön, ebből a célból a nevét, lakcímét, e-mail címét és mobilszámát nyilvántartsa. A biztosító az előző céllal az adatokat a Gtv. előírásainak megfelelően, a hozzájáruló nyilatkozat visszavonásáig tartja nyilván. A hozzájárulás bármikor, korlátozás és indoklás nélkül, ingyenesen visszavonható a biztosító részére postai (1461 Budapest, Pf. 131.) vagy elektronikus úton (e-mail: dm@unionbiztosito.hu) megküldött nyilatkozattal. Szerződő/biztosított kijelenti, hogy a jelen nyilatkozat önkéntes adatszolgáltatáson alapul, és az adatkezelés céljáról, tartalmáról szóló megfelelő tájékoztatást követően történt.</t>
  </si>
  <si>
    <t>Normál</t>
  </si>
  <si>
    <t>Szorzó</t>
  </si>
  <si>
    <t>Gépjármű adatai</t>
  </si>
  <si>
    <t>UNION-Gépjármű Értékvédelem Prémium</t>
  </si>
  <si>
    <t>Szerződő adatai</t>
  </si>
  <si>
    <t>Gépjármű fajta</t>
  </si>
  <si>
    <t>személygépkocsi</t>
  </si>
  <si>
    <t>Gyártmány</t>
  </si>
  <si>
    <t>Gyártmány kategória</t>
  </si>
  <si>
    <t>ALFA ROMEO</t>
  </si>
  <si>
    <t>ASTON MARTIN</t>
  </si>
  <si>
    <t>AUDI</t>
  </si>
  <si>
    <t>CADILLAC</t>
  </si>
  <si>
    <t>CHEVROLET</t>
  </si>
  <si>
    <t>CHRYSLER</t>
  </si>
  <si>
    <t>CITROEN</t>
  </si>
  <si>
    <t>DACIA</t>
  </si>
  <si>
    <t>DAEWOO</t>
  </si>
  <si>
    <t>DAIHATSU</t>
  </si>
  <si>
    <t>DODGE</t>
  </si>
  <si>
    <t>FERRARI</t>
  </si>
  <si>
    <t>FIAT</t>
  </si>
  <si>
    <t>FORD</t>
  </si>
  <si>
    <t>HONDA</t>
  </si>
  <si>
    <t>HUMMER</t>
  </si>
  <si>
    <t>HYUNDAI</t>
  </si>
  <si>
    <t>INFINITI</t>
  </si>
  <si>
    <t>ISUZU</t>
  </si>
  <si>
    <t>JAGUAR</t>
  </si>
  <si>
    <t>KIA</t>
  </si>
  <si>
    <t>LADA</t>
  </si>
  <si>
    <t>LANCIA</t>
  </si>
  <si>
    <t>LAND ROVER</t>
  </si>
  <si>
    <t>LEXUS</t>
  </si>
  <si>
    <t>LOTUS</t>
  </si>
  <si>
    <t>MARUTI</t>
  </si>
  <si>
    <t>MASERATI</t>
  </si>
  <si>
    <t>MAZDA</t>
  </si>
  <si>
    <t>MERCEDES</t>
  </si>
  <si>
    <t>MG</t>
  </si>
  <si>
    <t>MINI</t>
  </si>
  <si>
    <t>MITSUBISHI</t>
  </si>
  <si>
    <t>NISSAN</t>
  </si>
  <si>
    <t>OPEL</t>
  </si>
  <si>
    <t>PEUGEOT</t>
  </si>
  <si>
    <t>PEZZAIOLI</t>
  </si>
  <si>
    <t>PONTIAC</t>
  </si>
  <si>
    <t>PORSCHE</t>
  </si>
  <si>
    <t>PROTON</t>
  </si>
  <si>
    <t>RENAULT</t>
  </si>
  <si>
    <t>ROLLS ROYCE</t>
  </si>
  <si>
    <t>ROVER</t>
  </si>
  <si>
    <t>SAAB</t>
  </si>
  <si>
    <t>SEAT</t>
  </si>
  <si>
    <t>SKODA</t>
  </si>
  <si>
    <t>SSANGYONG</t>
  </si>
  <si>
    <t>SUBARU</t>
  </si>
  <si>
    <t>SUZUKI</t>
  </si>
  <si>
    <t>TOYOTA</t>
  </si>
  <si>
    <t>VOLKSWAGEN</t>
  </si>
  <si>
    <t>VOLVO</t>
  </si>
  <si>
    <t>Egyéb</t>
  </si>
  <si>
    <t>Jármű kora</t>
  </si>
  <si>
    <t>Díjtétel a vételár %-ában</t>
  </si>
  <si>
    <t>Díjszámítás</t>
  </si>
  <si>
    <t>Jármű érték</t>
  </si>
  <si>
    <t>Díjtétel</t>
  </si>
  <si>
    <t>Gyártmány szorzó</t>
  </si>
  <si>
    <t>nem köthető</t>
  </si>
  <si>
    <t>Szerződő kora</t>
  </si>
  <si>
    <t>29 éves vagy fiatalabb</t>
  </si>
  <si>
    <t>30 éves vagy idősebb</t>
  </si>
  <si>
    <t>cég</t>
  </si>
  <si>
    <t>férfi</t>
  </si>
  <si>
    <t>nő</t>
  </si>
  <si>
    <t>jogi személy</t>
  </si>
  <si>
    <t>irsz / PSČ</t>
  </si>
  <si>
    <t>Terület 2013</t>
  </si>
  <si>
    <t>Terület kategória</t>
  </si>
  <si>
    <t>MCC-SMART</t>
  </si>
  <si>
    <t>Gyakoriág szerinti díj</t>
  </si>
  <si>
    <t>éves díj</t>
  </si>
  <si>
    <t>Ellenőrzések</t>
  </si>
  <si>
    <t>jármű kor</t>
  </si>
  <si>
    <t>jármű típus</t>
  </si>
  <si>
    <t>gyártmány</t>
  </si>
  <si>
    <t>összeseen</t>
  </si>
  <si>
    <t>Éves biztosítási díj:</t>
  </si>
  <si>
    <r>
      <t>Szerződő/biztosított kijelenti, hogy az ajánlat aláírása előtt az UNION-Gépjármű Értékvédelem Prémium biztosítá</t>
    </r>
    <r>
      <rPr>
        <sz val="10"/>
        <rFont val="Arial CE"/>
        <family val="0"/>
      </rPr>
      <t xml:space="preserve">s </t>
    </r>
    <r>
      <rPr>
        <sz val="10"/>
        <rFont val="Arial CE"/>
        <family val="0"/>
      </rPr>
      <t>feltételeit átvette, annak
tartalmát megismerte.
A szerződő/biztosított kijelenti, hogy a biztosító által feltett kérdésekre adott válaszok a valóságnak megfelelnek.
A szerződő/biztosított tudomásul veszi, hogy:
– az ajánlattételkor befizetett összeget a biztosító díjelőlegként kezeli, az ajánlat elfogadása esetén díjfizetésként tudja be, az ajánlat elutasítása esetén a szerződőnek kamatmentesen visszautalja;
– szóbeli közlések vagy kikötések csak akkor érvényesek, ha azokat a biztosító illetékes szerve írásban igazolja;
– a valótlan adatok közlése a biztosítás érvénytelenségét vonja maga után;
– a biztosító kötvénykiállításra és szolgáltatás teljesítésre jogosult szerve a Vezérigazgatóság;
– az adatszolgáltatás önkéntes;
– a biztosító a tudomására jutott valamennyi adatot biztosítási titokként kezeli, és csak az ügyfél írásbeli beleegyezésével adja ki harmadik személynek.
A titoktartási kötelezettség nem áll fenn a biztosítókról és a biztosítási tevékenységről szóló 2003. évi LX. törvényben (Bit.) tételesen felsorolt
esetekben és az ott meghatározott szervek, szervezetek megkeresése, illetve ezen szervek, szervezetek részére történő átadása esetén.
A szerződő/biztosított hozzájárul ahhoz, hogy:
– a biztosítási szerződés megkötéséhez, módosításához, állományban tartásához, valamint a szolgáltatás teljesítéséhez szükséges adatokat, ideértve a
különleges adatokat is, a biztosító a Bit., valamint az adatvédelmi törvény rendelkezéseinek megfelelően kezelje, az adatokat számítógépes úton
feldolgozza. Az adatkezelés célja csak a biztosítási szerződés megkötéséhez, módosításához, állományban tartásához, a biztosítási szerződésből
származó követelések megítéléséhez, a szolgáltatás teljesítéséhez szükséges vagy a Bit. által meghatározott egyéb cél lehet.
A szerződő/biztosított nyilatkozik, hogy:
– az UNION Vienna Insurance Group Biztosító Zrt. részére átadott biztosítási ajánlatát biztosítási igényeinek előzetes felmérése és pontosítása alapján
teszi meg;
– a biztosítás megkötése előtt tájékoztatást kapott a biztosító fő adatairól, valamint a biztosítási termékről;
– felhatalmazza mindazon szervezeteket és hatóságokat (igazgatási, társadalombiztosítási szervezetek, továbbá rendőrség, ügyészség és bíróság),
melyek jelen szerződéssel kapcsolatos ügyben eljártak, valamint azokat a biztosítókat, amelyek ezen szerződéssel azonos vagy összefüggő kockázatú
biztosítást kezelnek, hogy a biztosító felé a kockázat elbírálásához, a szerződés kezeléséhez és a biztosítási szolgáltatás teljesítéséhez szükséges
adatokat a biztosító részére továbbítsák.
A biztosítási szerződéssel kapcsolatos kérdések esetén Ügyfélszolgálatunk rendelkezésre áll.
Ügyfélszolgálat: 1134 Budapest, Váci út 33. Tel.: (06-1) 486-4343
Panaszügyek intézésére társaságunk Vezérigazgatósága jogosult: 1461 Bp., Pf. 131. Tel.: (06-1) 486-4200.
A biztosító felügyeleti szerve:
Pénzügyi Szervezetek Állami Felügyelete, 1013 Budapest, Krisztina krt. 39., postacím: 1535 Budapest 114., Pf. 777.
A szerződő/biztosított tudomásulhogy a biztosító biztosításközvetítéssel megbízott képviselője maximum 150 000 Ft összegig jogosult biztosítási
díjat készpénzben átvenni.</t>
    </r>
  </si>
  <si>
    <t>Adóigazgatási szám: 10491984-4-44; SZJ: 66.01.10.0</t>
  </si>
  <si>
    <t>Helység, Utca, házszám:</t>
  </si>
  <si>
    <t>Állandó lakcím:                      irsz:</t>
  </si>
  <si>
    <t>Levelezési cím                       irsz:</t>
  </si>
  <si>
    <r>
      <t xml:space="preserve">Biztosított </t>
    </r>
    <r>
      <rPr>
        <b/>
        <sz val="10"/>
        <rFont val="Arial CE"/>
        <family val="0"/>
      </rPr>
      <t>(a tulajdonos, amennyiben nem azonos a szerződővel)</t>
    </r>
  </si>
  <si>
    <t>személygépjármű</t>
  </si>
  <si>
    <t xml:space="preserve">Díjfizetési gyakorisága: </t>
  </si>
  <si>
    <t>Dífizetési módja:</t>
  </si>
  <si>
    <t>Díjfizetési gyakorisága:</t>
  </si>
  <si>
    <t>Díjfizetés módja:</t>
  </si>
  <si>
    <t>csekk</t>
  </si>
  <si>
    <t>csoportos beszedési megbízás</t>
  </si>
  <si>
    <t>átutalás</t>
  </si>
  <si>
    <t>Magyarországon</t>
  </si>
  <si>
    <t>Külföldön</t>
  </si>
  <si>
    <t>benzin</t>
  </si>
  <si>
    <t>diesel</t>
  </si>
  <si>
    <t>benzin + gáz</t>
  </si>
  <si>
    <t>hibrid</t>
  </si>
  <si>
    <t>elektromos</t>
  </si>
  <si>
    <t>Biztosítási díj:</t>
  </si>
  <si>
    <t>Első forgalomba helyezés éve:</t>
  </si>
  <si>
    <t>Gyakoriság szerinti díj:</t>
  </si>
  <si>
    <t>hó</t>
  </si>
  <si>
    <t>negyedév</t>
  </si>
  <si>
    <t>félév</t>
  </si>
  <si>
    <t>év</t>
  </si>
  <si>
    <t xml:space="preserve">
UNION-Gépjármű Értékvédelem Prémium 
Biztosítás Díjszámító</t>
  </si>
  <si>
    <t>Helység, utca, házszám:</t>
  </si>
  <si>
    <t>Számla érték / Eurotax eladási érték:</t>
  </si>
  <si>
    <t>Gyakoriság szerinti:</t>
  </si>
  <si>
    <t>Éves:</t>
  </si>
  <si>
    <t xml:space="preserve">Az UNION Vienna Insurance Group Biztosító Zrt. a jelen feltételek alapján kötött biztosítási szerződés keretében, díjfizetés ellenében a feltételekben meghatározott biztosítási események bekövetkezése esetén – Magyarország hivatalos pénznemében – megfizeti a szerződésben meghatározott biztosítási szolgáltatást. </t>
  </si>
  <si>
    <t>1. A szerződés alanyai</t>
  </si>
  <si>
    <t>1.1. Szerződő</t>
  </si>
  <si>
    <t>A jármű tulajdonosa, vagy olyan személy (természetes, jogi illetve jogi személyiség nélküli gazdasági társaság), akinek a jármű megóvásához érdeke fűződik, vagy a szerződést a tulajdonos javára köti.</t>
  </si>
  <si>
    <t>A díjfizetési kötelezettség minden esetben a szerződő felet terheli.</t>
  </si>
  <si>
    <t>1.2. Biztosított</t>
  </si>
  <si>
    <t>A jármű tulajdonosa.</t>
  </si>
  <si>
    <t>1.3. Biztosító</t>
  </si>
  <si>
    <t>UNION Vienna Insurance Group Biztosító Zrt.</t>
  </si>
  <si>
    <t>1082 Budapest, Baross u. 1.</t>
  </si>
  <si>
    <r>
      <t>2.</t>
    </r>
    <r>
      <rPr>
        <sz val="8"/>
        <color indexed="63"/>
        <rFont val="Arial"/>
        <family val="2"/>
      </rPr>
      <t xml:space="preserve"> </t>
    </r>
    <r>
      <rPr>
        <b/>
        <sz val="8"/>
        <color indexed="63"/>
        <rFont val="Arial"/>
        <family val="2"/>
      </rPr>
      <t>A biztosított jármű</t>
    </r>
  </si>
  <si>
    <t>A kötvényen megjelölt, érvényes magyar hatósági jelzésekkel és forgalmi engedéllyel rendelkező, az ajánlaton rögzített felszereltséggel rendelkező és meghatározott állapotú jármű, amely nem minősül kizárt járműnek.</t>
  </si>
  <si>
    <t>Jelen biztosítás nem terjed ki az olyan gépjárművekre (kizárt gépjárművek):</t>
  </si>
  <si>
    <t>– amely esetében az első forgalomba helyezés és a kockázatviselés kezdete között legalább 8 éve eltelt;</t>
  </si>
  <si>
    <r>
      <t xml:space="preserve">– </t>
    </r>
    <r>
      <rPr>
        <sz val="8"/>
        <rFont val="Arial"/>
        <family val="2"/>
      </rPr>
      <t>amelyen a gyári specifikációtól eltérő módosításokat hajtottak végre;</t>
    </r>
  </si>
  <si>
    <r>
      <t xml:space="preserve">– </t>
    </r>
    <r>
      <rPr>
        <sz val="8"/>
        <rFont val="Arial"/>
        <family val="2"/>
      </rPr>
      <t>a gyártó vagy utángyártó által felszerelt kísérleti, vagy speciális felszereltségű jármű;</t>
    </r>
  </si>
  <si>
    <r>
      <t xml:space="preserve">– </t>
    </r>
    <r>
      <rPr>
        <sz val="8"/>
        <rFont val="Arial"/>
        <family val="2"/>
      </rPr>
      <t>amelyet gépjármű-kereskedő vagy -szerviz (bizományba átvett, vagy viszonteladási célra vásárolt) ideiglenesen birtokol;</t>
    </r>
  </si>
  <si>
    <r>
      <t xml:space="preserve">– </t>
    </r>
    <r>
      <rPr>
        <sz val="8"/>
        <rFont val="Arial"/>
        <family val="2"/>
      </rPr>
      <t>amelyet az adásvételt megelőzően bármelyik biztosító totálkárosnak minősített és ebből az állapotából helyreállították;</t>
    </r>
  </si>
  <si>
    <r>
      <t xml:space="preserve">– </t>
    </r>
    <r>
      <rPr>
        <sz val="8"/>
        <rFont val="Arial"/>
        <family val="2"/>
      </rPr>
      <t>amelyik több mint 8 személy szállítására alkalmas;</t>
    </r>
  </si>
  <si>
    <r>
      <t xml:space="preserve">– </t>
    </r>
    <r>
      <rPr>
        <sz val="8"/>
        <rFont val="Arial"/>
        <family val="2"/>
      </rPr>
      <t>amelyik önsúlya 3 500 kg feletti;</t>
    </r>
  </si>
  <si>
    <r>
      <t xml:space="preserve">– </t>
    </r>
    <r>
      <rPr>
        <sz val="8"/>
        <rFont val="Arial"/>
        <family val="2"/>
      </rPr>
      <t>amelyik nem személyszállító gépjármű;</t>
    </r>
  </si>
  <si>
    <r>
      <t xml:space="preserve">– </t>
    </r>
    <r>
      <rPr>
        <sz val="8"/>
        <rFont val="Arial"/>
        <family val="2"/>
      </rPr>
      <t>amelyik lakókocsi, lakóautó, kit-car, replika autó;</t>
    </r>
  </si>
  <si>
    <r>
      <t xml:space="preserve">– </t>
    </r>
    <r>
      <rPr>
        <sz val="8"/>
        <rFont val="Arial"/>
        <family val="2"/>
      </rPr>
      <t>amelyet kifejezetten Amerikában történő eladásra terveztek;</t>
    </r>
  </si>
  <si>
    <r>
      <t xml:space="preserve">– </t>
    </r>
    <r>
      <rPr>
        <sz val="8"/>
        <rFont val="Arial"/>
        <family val="2"/>
      </rPr>
      <t>amelyik 1 000 000 forintnál kisebb értékű;</t>
    </r>
  </si>
  <si>
    <r>
      <t xml:space="preserve">– </t>
    </r>
    <r>
      <rPr>
        <sz val="8"/>
        <rFont val="Arial"/>
        <family val="2"/>
      </rPr>
      <t>amelyet versenyezésre is használnak;</t>
    </r>
  </si>
  <si>
    <r>
      <t xml:space="preserve">– </t>
    </r>
    <r>
      <rPr>
        <sz val="8"/>
        <rFont val="Arial"/>
        <family val="2"/>
      </rPr>
      <t>amelyet taxiként üzemeltetnek;</t>
    </r>
  </si>
  <si>
    <r>
      <t xml:space="preserve">– </t>
    </r>
    <r>
      <rPr>
        <sz val="8"/>
        <rFont val="Arial"/>
        <family val="2"/>
      </rPr>
      <t>amelyet egy évnél rövidebb időtartamra szóló bérleti szerződés alapján kölcsönbe adnak;</t>
    </r>
  </si>
  <si>
    <r>
      <t xml:space="preserve">– </t>
    </r>
    <r>
      <rPr>
        <sz val="8"/>
        <rFont val="Arial"/>
        <family val="2"/>
      </rPr>
      <t>amelyet áruszállításra használnak;</t>
    </r>
  </si>
  <si>
    <r>
      <t xml:space="preserve">– </t>
    </r>
    <r>
      <rPr>
        <sz val="8"/>
        <rFont val="Arial"/>
        <family val="2"/>
      </rPr>
      <t>amelyet gépjárművezetés oktatására használnak;</t>
    </r>
  </si>
  <si>
    <r>
      <t xml:space="preserve">– </t>
    </r>
    <r>
      <rPr>
        <sz val="8"/>
        <rFont val="Arial"/>
        <family val="2"/>
      </rPr>
      <t>amelyet mentőautóként üzemeltetnek;</t>
    </r>
  </si>
  <si>
    <r>
      <t xml:space="preserve">– </t>
    </r>
    <r>
      <rPr>
        <sz val="8"/>
        <rFont val="Arial"/>
        <family val="2"/>
      </rPr>
      <t xml:space="preserve">amelyet autómentőként üzemeltetnek. </t>
    </r>
  </si>
  <si>
    <t>3. Fogalmak</t>
  </si>
  <si>
    <r>
      <t>Elsődleges biztosítás</t>
    </r>
    <r>
      <rPr>
        <sz val="8"/>
        <rFont val="Arial"/>
        <family val="2"/>
      </rPr>
      <t>: Magyarországra vonatkozó engedéllyel rendelkező biztosítóval a biztosított gépjárműre kötött casco, vagy a káresemény bekövetkeztében felelős másik fél felelősségbiztosítása,</t>
    </r>
    <r>
      <rPr>
        <sz val="12"/>
        <rFont val="Times New Roman"/>
        <family val="1"/>
      </rPr>
      <t xml:space="preserve"> </t>
    </r>
    <r>
      <rPr>
        <sz val="8"/>
        <rFont val="Arial"/>
        <family val="2"/>
      </rPr>
      <t>illetve ennek hiányában a Kártalanítási Számla által nyújtott fedezet.</t>
    </r>
  </si>
  <si>
    <r>
      <t>Elsődleges biztosító:</t>
    </r>
    <r>
      <rPr>
        <sz val="8"/>
        <rFont val="Arial"/>
        <family val="2"/>
      </rPr>
      <t xml:space="preserve"> az elsődleges biztosítást kezelő biztosító, illetve a Kártalanítási Számla.</t>
    </r>
  </si>
  <si>
    <r>
      <t>Kártalanítási Számla:</t>
    </r>
    <r>
      <rPr>
        <sz val="8"/>
        <rFont val="Arial"/>
        <family val="2"/>
      </rPr>
      <t xml:space="preserve"> a kötelező gépjármű-felelősségbiztosítást művelő, Magyarország területén értékesítő biztosítók által létrehozott és folyamatosan finanszírozott pénzalap, amelynek célja a szerződéskötési kötelezettség ellenére kötelező felelősség-biztosítással nem rendelkező üzemben tartók, valamint – a jogszabályban meghatározott korlátozásokkal – az ismeretlen üzemben tartók által okozott károk megtérítése</t>
    </r>
  </si>
  <si>
    <r>
      <t>Eredeti vételi ár</t>
    </r>
    <r>
      <rPr>
        <sz val="8"/>
        <color indexed="63"/>
        <rFont val="Arial"/>
        <family val="2"/>
      </rPr>
      <t>: a gépjármű ellenértékeként kifizetett, számlával igazolt összeg (beleértve azon gyári alkatrészek ellenértékét, amelyek a megvásárlás pillanatában már az autó tartozékai voltak), de nem ideértve a piaci értéken felül fizetett összegeket.</t>
    </r>
  </si>
  <si>
    <t>Az eredeti vételi ár figyelembe vehető a kockázatviselés kezdetekori piaci érték megállapításakor, ha a szerződő a biztosítási ajánlatot az adás-vételi szerződés keltétől számított 60 napon belül tette meg.</t>
  </si>
  <si>
    <r>
      <t>Kockázatviselés kezdetekori piaci érték</t>
    </r>
    <r>
      <rPr>
        <sz val="8"/>
        <color indexed="63"/>
        <rFont val="Arial"/>
        <family val="2"/>
      </rPr>
      <t xml:space="preserve">: a magyarországi EUROTAX-katalógus alapján meghatározott, a jármű az ajánlaton rögzített, kockázatviselési kezdetkori műszaki állapota szerinti forgalmi érték. </t>
    </r>
  </si>
  <si>
    <t>Amennyiben az átlagos műszaki állapot szerinti forgalmi érték az EUROTAX-katalógus alapján nem állapítható meg, abban az esetben a biztosító a hazai, – illetve szükség szerinti esetekben – külföldi összehasonlító piaci adatok alapján határozza meg a piaci értéket.</t>
  </si>
  <si>
    <r>
      <t>Kárkori piaci érték</t>
    </r>
    <r>
      <rPr>
        <sz val="8"/>
        <color indexed="63"/>
        <rFont val="Arial"/>
        <family val="2"/>
      </rPr>
      <t>: a magyarországi EUROTAX-katalógus alapján meghatározott, a káridőpontra vonatkoztatott – tényleges műszaki állapot szerinti – forgalmi érték. Amennyiben a piaci érték az EUROTAX-katalógus alapján nem állapítható meg, abban az esetben a biztosító a hazai, – illetve szükség szerinti esetekben – külföldi összehasonlító piaci adatok alapján határozza meg a piaci értéket. A piaci érték meghatározásakor a biztosított gépjárműbe utólag, nem a gyártó által beszerelt alkatrészek, illetve tartozékok értéknövelő tényezőként nem vehetők számításba, esetleges értékcsökkentő hatásukat ezzel szemben a biztosító figyelembe veszi.</t>
    </r>
  </si>
  <si>
    <r>
      <t>Biztosítási összeg</t>
    </r>
    <r>
      <rPr>
        <sz val="8"/>
        <color indexed="63"/>
        <rFont val="Arial"/>
        <family val="2"/>
      </rPr>
      <t>: a biztosítási kötvényen feltüntetett összeg, amelyet a biztosító maximálisan kifizethet a biztosítási időszak alatt.</t>
    </r>
  </si>
  <si>
    <r>
      <t>Totálkár</t>
    </r>
    <r>
      <rPr>
        <sz val="8"/>
        <color indexed="63"/>
        <rFont val="Arial"/>
        <family val="2"/>
      </rPr>
      <t>: olyan az elsődleges biztosító által elismert és kifizetett kár, ahol a jármű pótlási értéke került megtérítésre, mert a gépjármű javítását az elsődleges biztosító gazdaságtalannak ítélte, illetve a helyreállítás műszakilag nem indokolt.</t>
    </r>
  </si>
  <si>
    <r>
      <t>Lopás:</t>
    </r>
    <r>
      <rPr>
        <sz val="8"/>
        <color indexed="63"/>
        <rFont val="Arial"/>
        <family val="2"/>
      </rPr>
      <t xml:space="preserve"> az elsődleges biztosítás feltételei szerint lopásnak minősülő biztosítási esemény.</t>
    </r>
  </si>
  <si>
    <r>
      <t>Rablás:</t>
    </r>
    <r>
      <rPr>
        <sz val="8"/>
        <color indexed="63"/>
        <rFont val="Arial"/>
        <family val="2"/>
      </rPr>
      <t xml:space="preserve"> az elsődleges biztosítás feltételei szerint rablásnak minősülő biztosítási esemény</t>
    </r>
  </si>
  <si>
    <t>4. A szerződés időbeli hatálya</t>
  </si>
  <si>
    <t>A szerződés határozatlan tartamú. A biztosítási időszak 1 év.</t>
  </si>
  <si>
    <t>A biztosítási év kezdete, a biztosítási évforduló minden évben a kockázatviselés kezdetének napja. Amennyiben a kockázatviselés kezdetének napja február 29-re esik, akkor a biztosítási évforduló március 1-je.</t>
  </si>
  <si>
    <t>4.1. A kockázatviselés kezdete</t>
  </si>
  <si>
    <t>A biztosító kockázatviselése az azt követő nap 0 órájakor kezdődik, amikor a szerződő a díjat a biztosító számlájára vagy pénztárába befizeti, illetőleg amikor a díj megfizetésére vonatkozóan halasztásban állapodtak meg, vagy a biztosító díj iránti igényét bírósági úton érvényesíti, feltéve, hogy a szerződés később érvényesen létrejött.</t>
  </si>
  <si>
    <t>Ha a szerződő fél a díjat a biztosító képviselőjének fizette, a díjat legkésőbb a fizetés napjától számított negyedik napon a biztosító számlájára, illetőleg a pénztárába beérkezettnek kell tekinteni.</t>
  </si>
  <si>
    <t>A szerződő felek írásban megállapodhatnak a kockázatviselés kezdetének ettől eltérő időpontjában is.</t>
  </si>
  <si>
    <t>4.2. A biztosítási szerződés létrejötte</t>
  </si>
  <si>
    <t>A szerződés a felek írásbeli megállapodásával jön létre. A szerződő fél ajánlatát írásban terjeszti elő. Az ajánlat elfogadása esetén a biztosító a szerződésről kötvényt állít ki. Az ajánlat elutasítását a biztosító nem köteles indokolni.</t>
  </si>
  <si>
    <t>A szerződés akkor is létrejön, ha a biztosító az ajánlatra 15 napon belül nem nyilatkozik. Ilyen esetben a szerződés az ajánlatnak a biztosító vagy képviselője részére történt átadásának időpontjára visszamenőleges hatállyal jön létre.</t>
  </si>
  <si>
    <t>Amennyiben a biztosító az ajánlatnak a biztosító kockázatvállalására jogosult szervezeti egységéhez történő beérkezésétől számított 15 napon belül az ajánlatot visszautasítja, a szerződés nem jön létre, és az ezen időszak alatt bekövetkező károkért a biztosító nem köteles helytállni.</t>
  </si>
  <si>
    <t>4.3. A szerződés megszűnése</t>
  </si>
  <si>
    <t>A Biztosító kockázatviselése és ezzel egyidejűleg a biztosítási szerződés megszűnik az alábbi esetekben:</t>
  </si>
  <si>
    <t>4.3.1. Felmondás</t>
  </si>
  <si>
    <t>A szerződést bármelyik fél a biztosítási évfordulóra, azt megelőzően legalább 30 nappal írásban felmondhatja.</t>
  </si>
  <si>
    <t>4.3.2. Érdekmúlás</t>
  </si>
  <si>
    <t>Amennyiben a szerződés hatálya alatt a biztosítási érdek megszűnik, a szerződés, illetve annak megfelelő része a változás napján megszűnik.</t>
  </si>
  <si>
    <t xml:space="preserve">4.3.3. Díj nem fizetés </t>
  </si>
  <si>
    <t>Amennyiben a szerződő a biztosítási díjat annak esedékességétől számított 30 napon belül nem fizette meg, úgy a szerződés a díj esedékességét követő 30. napon megszűnik, kivéve, ha a felek díjhalasztásban állapodtak meg, vagy a biztosító díjkövetelését bírósági úton érvényesíti.</t>
  </si>
  <si>
    <t>Megszűnt szerződésre történő utólagos díjfizetéssel a szerződés nem lép automatikusan hatályba.</t>
  </si>
  <si>
    <t>4.3.4. Megváltoztatott díj, vagy önrészesedés el nem fogadása miatti megszűnés</t>
  </si>
  <si>
    <t>Amennyiben a szerződő a megváltoztatott díjat vagy önrészesedést nem fogadja el, a szerződés jelen feltételek 11. pontjában írtak szerint szűnik meg.</t>
  </si>
  <si>
    <t xml:space="preserve">4.3.5. Biztosítási szolgáltatás teljesítése </t>
  </si>
  <si>
    <t xml:space="preserve">A kárkifizetés esetén a biztosítás a 9. pont szerinti szolgáltatás teljesítése napjával megszűnik. </t>
  </si>
  <si>
    <t>5. A szerződés területi hatálya</t>
  </si>
  <si>
    <r>
      <t xml:space="preserve">A biztosítási szerződés területi hatálya megegyezik az </t>
    </r>
    <r>
      <rPr>
        <sz val="8"/>
        <rFont val="Arial"/>
        <family val="2"/>
      </rPr>
      <t>elsődleges biztosítás</t>
    </r>
    <r>
      <rPr>
        <sz val="8"/>
        <color indexed="63"/>
        <rFont val="Arial"/>
        <family val="2"/>
      </rPr>
      <t xml:space="preserve"> területi hatályával. Magyarország területén kívül bekövetkezett károkra csak abban az esetben terjed ki a biztosítás, ha a külföldi tartózkodás tartama nem haladta a meg a 60 napot.  </t>
    </r>
  </si>
  <si>
    <t>6. Kizárások</t>
  </si>
  <si>
    <t>Nem téríti meg a biztosító:</t>
  </si>
  <si>
    <t>– azt a kárt, amelynél a gépjármű totálkárához vezető meghibásodás vagy esemény már a kockázatviselés kezdete előtt megtörtént;</t>
  </si>
  <si>
    <r>
      <t>–</t>
    </r>
    <r>
      <rPr>
        <sz val="7"/>
        <color indexed="63"/>
        <rFont val="Times New Roman"/>
        <family val="1"/>
      </rPr>
      <t xml:space="preserve"> </t>
    </r>
    <r>
      <rPr>
        <sz val="8"/>
        <color indexed="63"/>
        <rFont val="Arial"/>
        <family val="2"/>
      </rPr>
      <t>a kárt, ha a gépjármű ellopása vagy szándékosan okozott totálkára esetén nem került sor rendőrségi feljelentésre;</t>
    </r>
  </si>
  <si>
    <r>
      <t>–</t>
    </r>
    <r>
      <rPr>
        <sz val="7"/>
        <color indexed="63"/>
        <rFont val="Times New Roman"/>
        <family val="1"/>
      </rPr>
      <t xml:space="preserve"> </t>
    </r>
    <r>
      <rPr>
        <sz val="8"/>
        <color indexed="63"/>
        <rFont val="Arial"/>
        <family val="2"/>
      </rPr>
      <t xml:space="preserve"> a kárt, ha a gépjárművet olyan személy tulajdonította el, akinek hozzáférése volt a gépjármű kulcsaihoz; </t>
    </r>
  </si>
  <si>
    <t>– bármilyen egyéb költséget, ami a vételáron kívül megjelenhet a gépjármű vételi számláján. Ezek lehetnek például: gépjármű biztosítási díjak, garancia, hitelbiztosítás, nem a gyártó által felszerelt kiegészítő tartozékok, vagy bármilyen korábbi hitelszerződésből származó fennálló hiteltartozás.</t>
  </si>
  <si>
    <t>– bármilyen összeget, amit az elsődleges biztosító a kártérítésből levont, többek között például: önrész, roncsérték, kopás/elhasználódás, meglévő sérülés a gépjárművön;</t>
  </si>
  <si>
    <t>– bármilyen felelősségi kárt arra vonatkozólag, amikor a gépjármű nem használható az eredeti szándékoknak, leírásoknak megfelelően, vagy elhanyagolt műszaki állapotú;</t>
  </si>
  <si>
    <r>
      <t>–</t>
    </r>
    <r>
      <rPr>
        <sz val="8"/>
        <rFont val="Arial"/>
        <family val="2"/>
      </rPr>
      <t xml:space="preserve"> autóversenyen, illetve versenyre való felkészülés során keletkező kárt;</t>
    </r>
  </si>
  <si>
    <t>– az ÁFA összegét, amennyiben a Biztosított ÁFA visszaigénylésre jogosult;</t>
  </si>
  <si>
    <t>– bármilyen közvetlen vagy közvetett veszteséget vagy kárt, amelyet számítógépes vírus okozott számítógépekben, berendezésekben, adatfeldolgozó berendezésekben, mikroprocesszorokban, mikrochipekben, integrált áramkörökben beágyazatott chipekben, vagy hasonló eszközökben, számítógépes szoftverekben vagy eljárásokban, vagy bármilyen elektromos vagy elektronikus rendszerben;</t>
  </si>
  <si>
    <t>– bármilyen számítógépes program hibája, hibalehetősége vagy működésképtelensége miatt bekövetkező kárt – függetlenül attól, hogy a program kinek a tulajdonában van – amikor a program nem képes felismerni, megjeleníteni vagy ellenőrizni, hogy az a programban szereplő dátum valóban a tényleges naptári dátum-e vagy sem, akkor is, ha a program a továbbiakban megfelelően működött;</t>
  </si>
  <si>
    <r>
      <t xml:space="preserve">– azt a kárt, </t>
    </r>
    <r>
      <rPr>
        <sz val="8"/>
        <rFont val="Arial"/>
        <family val="2"/>
      </rPr>
      <t>melyek oka közvetlenül vagy közvetve:</t>
    </r>
  </si>
  <si>
    <r>
      <t>a.)</t>
    </r>
    <r>
      <rPr>
        <sz val="7"/>
        <rFont val="Times New Roman"/>
        <family val="1"/>
      </rPr>
      <t xml:space="preserve">    </t>
    </r>
    <r>
      <rPr>
        <sz val="8"/>
        <rFont val="Arial"/>
        <family val="2"/>
      </rPr>
      <t>hadüzenettől függetlenül háborúval, invázióval, külső hatalom cselekedeteivel, ellenségeskedéssel, polgárháborúval, harci, vagy háborús cselekmények bármelyik fajtájával, továbbá katonai vagy polgári hatóságok rendelkezéseivel (birtokfosztás, elkobzás, rekvirálás, katonai célú igénybevétel) áll összefüggésben;</t>
    </r>
  </si>
  <si>
    <r>
      <t>b.)</t>
    </r>
    <r>
      <rPr>
        <sz val="7"/>
        <rFont val="Times New Roman"/>
        <family val="1"/>
      </rPr>
      <t xml:space="preserve">    </t>
    </r>
    <r>
      <rPr>
        <sz val="8"/>
        <rFont val="Arial"/>
        <family val="2"/>
      </rPr>
      <t>forradalmi, ellenforradalmi cselekményekkel, felkeléssel, lázadással, zavargással, zendüléssel, fosztogatással, szeparatista cselekménnyel, sztrájkkal (akár bejelentett, akár bejelentés nélküli), munkahelyi rendzavarással vagy elbocsátott munkások rendzavarásával, politikai szervezetek megmozdulásaival, továbbá ostrom-, vagy rendkívüli állapottal, statáriummal összefüggésben bekövetkezett károk;</t>
    </r>
  </si>
  <si>
    <r>
      <t>c.)</t>
    </r>
    <r>
      <rPr>
        <sz val="7"/>
        <rFont val="Times New Roman"/>
        <family val="1"/>
      </rPr>
      <t xml:space="preserve">    </t>
    </r>
    <r>
      <rPr>
        <sz val="8"/>
        <rFont val="Arial"/>
        <family val="2"/>
      </rPr>
      <t>nukleáris reakcióval, hasadással, robbanással, fúzióval, valamint radioaktív izotópok sugárzásával összefüggésben bekövetkezett károk, ionizáló, vagy lézersugárzás által okozott károk, továbbá gyorsító-berendezések által okozott károk;</t>
    </r>
  </si>
  <si>
    <r>
      <t>d.)</t>
    </r>
    <r>
      <rPr>
        <sz val="7"/>
        <rFont val="Times New Roman"/>
        <family val="1"/>
      </rPr>
      <t xml:space="preserve">    </t>
    </r>
    <r>
      <rPr>
        <sz val="8"/>
        <rFont val="Arial"/>
        <family val="2"/>
      </rPr>
      <t>egyén vagy csoport által elkövetett terrorakciókkal (ideértve a biológiai, illetve a vegyi eszközökkel, illetve robbanóanyagokkal, vagy eszközökkel, rakétákkal, gránátokkal, bombákkal elkövetett cselekményeket is) összefüggésben bekövetkezett károk, függetlenül attól, hogy az politikai, vallási, gazdasági, vagy egyéb indíttatású, illetve a magán- vagy a köztulajdon ellen irányul.</t>
    </r>
  </si>
  <si>
    <t>7. Mentesülés</t>
  </si>
  <si>
    <t>7.1. Általános mentesülési okok</t>
  </si>
  <si>
    <t>Mentesül a biztosító fizetési kötelezettsége alól, amennyiben bizonyítja, hogy a kárt jogellenesen</t>
  </si>
  <si>
    <t>– a biztosított, illetve a szerződő fél,</t>
  </si>
  <si>
    <t>– vele közös háztartásban élő hozzátartozója,</t>
  </si>
  <si>
    <t>– a biztosított, illetve szerződő szabályzatában meghatározott munkakört betöltő alkalmazottja vagy megbízottja,</t>
  </si>
  <si>
    <t>– a biztosított jogi személynek a szabályzatban meghatározott tagjai vagy szervei szándékosan vagy súlyosan gondatlanul okozták.</t>
  </si>
  <si>
    <t>Súlyosan gondatlannak minősül többek között az a magatartás, ha:</t>
  </si>
  <si>
    <t>– a járművet a fenti személyek, illetve ezek beleegyezésével más személy az adott gépjármű kategóriára érvényes gépjárművezetői engedély nélkül vezette;</t>
  </si>
  <si>
    <t>– kábítószer vagy a vezetési képességet hátrányosan befolyásoló egyéb szer, vagy 0,8 ezreléket elérő alkoholos befolyásoltság állapotában vezette;</t>
  </si>
  <si>
    <t>– a kárt szakszerűtlen üzemeltetés okozta;</t>
  </si>
  <si>
    <t>– a jármű a kár időpontjában súlyosan elhanyagolt műszaki állapotban volt, és ez közrehatott a kár bekövetkeztében,</t>
  </si>
  <si>
    <t>– a kár bekövetkeztében a tűzrendészeti előírások súlyos megszegése is közrehatott.</t>
  </si>
  <si>
    <t>A jelen biztosítás értelmében nem minősül mentesülési oknak a gépjármű vezetői engedély nélküli vezetése, ha a gépjárművet az elmulasztott orvosi vizsgálat miatt lejárt vezetői engedéllyel vezették, de azt a káresemény időpontjától számított 30 napon belül változatlan feltételekkel meghosszabbították. Indokolt akadályoztatás (pl. személyi sérülés, kórházi ápolás stb.) esetén e 30 napos határidőt az akadály megszűnésétől kell számítani.</t>
  </si>
  <si>
    <t>7.2. Mentesülés kármegelőzési és kárenyhítési kötelezettség megszegése miatt</t>
  </si>
  <si>
    <t>Mentesül a biztosító teljesítési kötelezettsége alól, amennyiben a szerződő/biztosított a kármegelőzési és kárenyhítési kötelezettségét szándékosan vagy súlyosan gondatlan módon megsértette. A kármegelőzési, kárenyhítési kötelezettség súlyosan gondatlan megsértésének minősül különösen:</t>
  </si>
  <si>
    <t>– ha a járművet nem zárták le megfelelően;</t>
  </si>
  <si>
    <t>– ha a jármű a lopás időpontjában nem rendelkezett a szerződésben megnevezett, működőképes, bekapcsolt védelmi rendszerrel;</t>
  </si>
  <si>
    <t>– ha a biztosított gépjármű az első forgalomba helyezést követően bármely okból kifolyólag (pl. ablaküveg-rongálás, lopáskísérlet, tanksapka lefeszítése, zárrongálás, eredeti vagy másolt kulcs, elektronikus indítókártya elhagyása, forgalmi engedély elvesztése stb.) olyan állapotba kerül, hogy rendeltetésszerűen nem használható, vagy a gépjármű jogszerű használóján kívül más illetéktelen személy is képessé válhat a gépjármű használatára, és a szerződő, biztosított, tulajdonos, illetve üzemben tartó a szakszerű javítás, illetve zárcsere megtörténtéig nem tárolja a gépjárművet megfelelően lezárt helyen;</t>
  </si>
  <si>
    <t>– ha a biztosított nem tud hitelt érdemlően elszámolni a jármű törzskönyvével, forgalmi engedélyével, az ajánlaton rögzített számú és típusú kulcsaival, illetve a védelmi rendszer ki-bekapcsolásához szükséges eszközökkel;</t>
  </si>
  <si>
    <t>– ha a jármű tartalékkulcsát, kódkártyáját vagy forgalmi engedélyét, vagy törzskönyvét a lopás időpontjában a járműben tartották;</t>
  </si>
  <si>
    <r>
      <t xml:space="preserve">– </t>
    </r>
    <r>
      <rPr>
        <sz val="8"/>
        <color indexed="63"/>
        <rFont val="Arial"/>
        <family val="2"/>
      </rPr>
      <t>a lezáratlan vagy járó motorral üresen hagyott várakozó járművet ellopják.</t>
    </r>
  </si>
  <si>
    <t>7.3 Mentesülés tájékoztatási kötelezettség megszegése miatt</t>
  </si>
  <si>
    <t>Amennyiben a szerződő/biztosított a biztosítás elvállalásának szempontjából lényeges körülményeket illető közlési kötelezettségét megszegi, a biztosító kártérítési kötelezettsége nem áll be, kivéve, ha bizonyítják, hogy az elhallgatott vagy be nem jelentett körülményt a biztosító a szerződéskötéskor ismerte vagy az nem hatott közre a biztosítási esemény bekövetkeztekor.</t>
  </si>
  <si>
    <t>Különösen lényeges a biztosítás elvállalása szempontjából valamennyi olyan körülmény, amely a biztosítási díj megállapítására van hatással, és amelyre vonatkozóan a biztosító az ajánlatban kérdést tett fel.</t>
  </si>
  <si>
    <t>7.4. Mentesülés a kárbejelentési kötelezettség megsértése miatt</t>
  </si>
  <si>
    <t>A biztosító teljesítése kötelezettsége nem áll be, amennyiben a szerződő/biztosított a kárbejelentési kötelezettségét megsérti, és emiatt lényeges körülmények kideríthetetlenné válnak.</t>
  </si>
  <si>
    <t>8. Biztosítási esemény</t>
  </si>
  <si>
    <t>Biztosítási eseménynek minősül a biztosított gépjárműnek a biztosító kockázatviselésének tartama alatt bekövetkező</t>
  </si>
  <si>
    <t>– totálkára,</t>
  </si>
  <si>
    <t>– ellopása,</t>
  </si>
  <si>
    <t>– elrablása,</t>
  </si>
  <si>
    <t>amennyiben azt az elsődleges biztosító biztosítási eseménynek fogadja el, és az elsődleges biztosítás feltételei alapján bármely</t>
  </si>
  <si>
    <t>időpontban kifizetést teljesít.</t>
  </si>
  <si>
    <t>9. Biztosítási szolgáltatások</t>
  </si>
  <si>
    <r>
      <t xml:space="preserve">A biztosítási esemény bekövetkezése esetén a biztosító megtéríti a gépjármű kockázatviselés kezdetekori piaci értékének és kárkori piaci értékének a különbözetét, de legfeljebb a kötvényben feltüntetett biztosítási összeget. Amennyiben a biztosított alacsonyabb összeget fogad el kártérítésként az elsődleges biztosítótól, mint a kárkori piaci érték, a biztosító a kárkifizetésnél a kárkori piaci értéket veszi figyelembe. </t>
    </r>
    <r>
      <rPr>
        <sz val="7.5"/>
        <rFont val="Arial"/>
        <family val="2"/>
      </rPr>
      <t>A Biztosító piaci érték meghatározásakor az aktuális Eurotax-katalógus adatait veszi figyelembe.</t>
    </r>
  </si>
  <si>
    <t xml:space="preserve">A biztosítás nem fedezi az előzmény biztosítás önrészét. A biztosítás nem vonatkozik azokra az összegekre, amelyeket a gépjármű eredeti értékén felül fizetett meg a Biztosított. </t>
  </si>
  <si>
    <t>10. Önrészesedés</t>
  </si>
  <si>
    <t>A Biztosító a szolgáltatásokból önrészesedést nem von le.</t>
  </si>
  <si>
    <t>11. Díjfizetés</t>
  </si>
  <si>
    <t>A biztosítási időszak egy év.</t>
  </si>
  <si>
    <t>A szerződő felek havi, negyedéves, féléves részletfizetésben is megállapodhatnak. Részletfizetés esetén az első díjrészlet a kötvény kiállításának napján, amennyiben a kötvény kiállításának napja korábbi, mint a kockázatviselés kezdete, a kockázatviselés kezdetének napján, a további díjrészletek annak az időszaknak az első napján esedékesek, amelyre a díjrészlet vonatkozik.</t>
  </si>
  <si>
    <t>A biztosító a díjat a ténylegesen kockázatban töltött napokra számítja fel.</t>
  </si>
  <si>
    <t>Amennyiben a biztosító a szerződés kapcsán szolgáltatást teljesített, akkor a teljes biztosítási időszakra járó biztosítási díj megfizetését követelheti.</t>
  </si>
  <si>
    <t>A biztosító jogosult minden biztosítási időszakra módosított díjat (vagy önrészesedést) megállapítani, ez esetben ezt legalább 50 nappal a biztosítási évforduló előtt a szerződő tudomására kell hoznia.</t>
  </si>
  <si>
    <t>Ha a szerződő a módosítást nem fogadja el, akkor az arról szóló értesítést követően – a biztosítási év végére (utolsó napjára), azt legalább 30 nappal megelőzően – írásban felmondhatja a szerződést.</t>
  </si>
  <si>
    <t>Ha a szerződő nem él a felmondási jogával, a szerződés a biztosító által közölt módosítás szerint marad hatályban.</t>
  </si>
  <si>
    <t>12. Kárbejelentési kötelezettség</t>
  </si>
  <si>
    <t>Minden kárigényt legkésőbb az elsődleges biztosítótól kapott – totálkárra vonatkozó – értesítést követő 30 napon belül írásban kell benyújtani.</t>
  </si>
  <si>
    <t xml:space="preserve">A kárigény elbírálásához be kell mutatni </t>
  </si>
  <si>
    <r>
      <t>–</t>
    </r>
    <r>
      <rPr>
        <sz val="7"/>
        <rFont val="Times New Roman"/>
        <family val="1"/>
      </rPr>
      <t xml:space="preserve">   </t>
    </r>
    <r>
      <rPr>
        <sz val="8"/>
        <rFont val="Arial"/>
        <family val="2"/>
      </rPr>
      <t>igazolást az elsődleges biztosító</t>
    </r>
    <r>
      <rPr>
        <sz val="8"/>
        <color indexed="10"/>
        <rFont val="Arial"/>
        <family val="2"/>
      </rPr>
      <t xml:space="preserve"> </t>
    </r>
    <r>
      <rPr>
        <sz val="8"/>
        <rFont val="Arial"/>
        <family val="2"/>
      </rPr>
      <t>által fizetett kártérítési összegről,</t>
    </r>
  </si>
  <si>
    <r>
      <t>–</t>
    </r>
    <r>
      <rPr>
        <sz val="7"/>
        <rFont val="Times New Roman"/>
        <family val="1"/>
      </rPr>
      <t xml:space="preserve">   </t>
    </r>
    <r>
      <rPr>
        <sz val="8"/>
        <rFont val="Arial"/>
        <family val="2"/>
      </rPr>
      <t>a káresemény időpontját igazoló dokumentumot,</t>
    </r>
  </si>
  <si>
    <r>
      <t>–</t>
    </r>
    <r>
      <rPr>
        <sz val="7"/>
        <rFont val="Times New Roman"/>
        <family val="1"/>
      </rPr>
      <t xml:space="preserve">   </t>
    </r>
    <r>
      <rPr>
        <sz val="8"/>
        <rFont val="Arial"/>
        <family val="2"/>
      </rPr>
      <t>a totálkár időpontjában érvényes piaci értéket és a totálkár időpontját igazoló dokumentumot,</t>
    </r>
  </si>
  <si>
    <r>
      <t>–</t>
    </r>
    <r>
      <rPr>
        <sz val="7"/>
        <rFont val="Times New Roman"/>
        <family val="1"/>
      </rPr>
      <t xml:space="preserve">   </t>
    </r>
    <r>
      <rPr>
        <sz val="8"/>
        <rFont val="Arial"/>
        <family val="2"/>
      </rPr>
      <t>a totálkár okát igazoló dokumentumot,</t>
    </r>
  </si>
  <si>
    <r>
      <t>–</t>
    </r>
    <r>
      <rPr>
        <sz val="7"/>
        <rFont val="Times New Roman"/>
        <family val="1"/>
      </rPr>
      <t xml:space="preserve">   </t>
    </r>
    <r>
      <rPr>
        <sz val="8"/>
        <rFont val="Arial"/>
        <family val="2"/>
      </rPr>
      <t>az eredeti gépjármű vásárlási számlát,</t>
    </r>
  </si>
  <si>
    <r>
      <t>–</t>
    </r>
    <r>
      <rPr>
        <sz val="7"/>
        <rFont val="Times New Roman"/>
        <family val="1"/>
      </rPr>
      <t xml:space="preserve">   </t>
    </r>
    <r>
      <rPr>
        <sz val="8"/>
        <rFont val="Arial"/>
        <family val="2"/>
      </rPr>
      <t>minden olyan iratot, amely a jogosultság, a biztosítási esemény, a kárösszeg megállapításához szükséges.</t>
    </r>
  </si>
  <si>
    <t>A fenti dokumentumok beszerzése és benyújtása a biztosított feladata, amelynek költségei a biztosítottat terhelik.</t>
  </si>
  <si>
    <t>Amennyiben az ellopott jármű megkerül, a biztosított köteles ezt a biztosítónak 8 napon belül bejelenteni.</t>
  </si>
  <si>
    <t>14. Teljesítési kötelezettség</t>
  </si>
  <si>
    <t>A biztosító a kárrendezéshez szükséges utolsó irat beérkezését követő 15 napon belül köteles teljesíteni.</t>
  </si>
  <si>
    <t>15. Szerződő és biztosított változás bejelentési kötelezettsége</t>
  </si>
  <si>
    <t>A szerződés tartama alatt az alábbi változásokat 15 napon belül a biztosítónak be kell jelenteni:</t>
  </si>
  <si>
    <t>– lakóhely (telephely) címének, levelezési címnek a megváltozása,</t>
  </si>
  <si>
    <t>– jármű rendszámának, alvázszámának változása,</t>
  </si>
  <si>
    <t>– jármű használati módjának változása (pl.: bérbeadás, vagy áruszállítása),</t>
  </si>
  <si>
    <t>– jármű tulajdonjogának megváltozása,</t>
  </si>
  <si>
    <t>– jármű forgalomból történő kivonása.</t>
  </si>
  <si>
    <t>16. Visszkereset</t>
  </si>
  <si>
    <t>Amennyiben a biztosító a kárt megtérítette, őt illetik meg azok a jogok, amelyek a biztosítottat illették meg a kárért felelős személlyel szemben, kivéve, ha a kárért felelős személy a biztosítottal közös háztartásban élő hozzátartozó.</t>
  </si>
  <si>
    <t>Nem él a biztosító a visszakövetelési jogával, ha a járművet a biztosítási esemény bekövetkezésekor a biztosított engedélyével</t>
  </si>
  <si>
    <t>használták, kivéve, ha</t>
  </si>
  <si>
    <t>– a járművet kábító-, bódítószerek hatása alatt, vagy 0,8 ezreléket elérő alkoholos befolyásoltság állapotában vezették,</t>
  </si>
  <si>
    <t>– a biztosítási eseményt jogellenesen és szándékosan okozták,</t>
  </si>
  <si>
    <t>– a bekövetkezett biztosítási eseményért olyan személy felelős, akit a jármű javításával, karbantartásával vagy egyéb kapcsolódó szolgáltatással megbíztak, és annak teljesítésére nem a biztosított telephelyén került sor.</t>
  </si>
  <si>
    <t>A Biztosítónak jogában áll minden szükséges lépést megtenni az elsődleges biztosítónál, a Biztosító által kifizetett kártérítés/kártérítés része visszkeresete ügyében. Ennek érdekében a biztosítottnak minden információt meg kell adnia a Biztosító részére. A Biztosító tárgyalásokat folytathat az elsődleges biztosítóval a totálkárral kapcsolatban.</t>
  </si>
  <si>
    <t>Lopás és rablás esetén, ha a gépjármű utólag megkerül, a biztosított köteles a biztosító szolgáltatását a 12. pontban meghatározott bejelentést követően, a biztosító által meghatározott határidőn belül visszafizetni.</t>
  </si>
  <si>
    <t>17. Elévülési idő</t>
  </si>
  <si>
    <t>Jelen feltételek alapján kötött biztosítási szerződésből adódó igények a biztosítási esemény bekövetkezésétől számított egy év alatt elévülnek.</t>
  </si>
  <si>
    <t>18. Egyéb feltételek</t>
  </si>
  <si>
    <t>18.1. Ha a biztosított jármű finanszírozott, akkor a biztosítás megszűnéséről a biztosító értesítheti a finanszírozót is, amennyiben a biztosítási ajánlaton a finanszírozó kedvezményezettként feltüntetésre került.</t>
  </si>
  <si>
    <t>18.2. Adatvédelem, titokvédelem</t>
  </si>
  <si>
    <t>A biztosító a jelen szerződés kapcsán tudomására jutott, a szerződő, illetve a biztosított személyi körülményeire, vagyoni helyzetére, illetve gazdálkodására vonatkozó adatokat a 2003. évi LX. törvény (Bit.) 153–161. §-a alapján biztosítási titokként kezeli. Biztosítási titok csak akkor adható ki harmadik személynek, ha a szerződő vagy a biztosított, illetve annak törvényes képviselője erre vonatkozóan írásban felmentést ad, a biztosítási titok körét pontosan megjelölve.</t>
  </si>
  <si>
    <t>Biztosítási titok minden olyan – minősített adatot nem tartalmazó –, a biztosító rendelkezésére álló adat, amely a biztosító ügyfeleinek személyi körülményeire, vagyoni helyzetére, illetve gazdálkodására, vagy a biztosítóval kötött szerződéseire vonatkozik.</t>
  </si>
  <si>
    <t>A biztosító köteles a tudomására jutott adatokat megőrizni és a biztosítási törvény szerint biztosítási titokként kezelni.</t>
  </si>
  <si>
    <t>A biztosító ügyfeleinek azon üzleti biztosítási titkait jogosult kezelni, amelyek a biztosítási szerződéssel, annak létrejöttével, nyilvántartásával, a kárral, szolgáltatással összefüggnek. Az adatkezelés célja csak a biztosítási szerződés megkötéséhez, módosításához, állományban tartásához, a biztosítási szerződésből származó követelések megítéléséhez szükséges.</t>
  </si>
  <si>
    <t>A biztosítási titok tekintetében, időbeli korlátozás nélkül – ha a törvény másként nem rendelkezik – titoktartási kötelezettség terheli a biztosító tulajdonosait, vezetőit, alkalmazottait és mindazokat, akik ahhoz a biztosítóval kapcsolatos tevékenységük során bármilyen módon hozzájutottak.</t>
  </si>
  <si>
    <t>Biztosítási titok csak akkor adható ki harmadik személynek, ha</t>
  </si>
  <si>
    <t>a) a biztosító ügyfele vagy annak törvényes képviselője a kiszolgáltatható biztosítási titokkört pontosan megjelölve, erre vonatkozóan írásban felmentést ad, vagy</t>
  </si>
  <si>
    <t>b) a biztosítási törvény alapján a titoktartási kötelezettség nem áll fenn.</t>
  </si>
  <si>
    <t>A titoktartási kötelezettség nem áll fenn</t>
  </si>
  <si>
    <t>a) a feladatkörében eljáró Felügyelettel,</t>
  </si>
  <si>
    <t>b) a folyamatban lévő büntetőeljárás keretében eljáró nyomozó hatósággal és ügyészséggel,</t>
  </si>
  <si>
    <t>c) büntetőügyben, polgári ügyben, valamint a csődeljárás, illetve felszámolási eljárás ügyében eljáró bírósággal, továbbá a végrehajtási ügyben eljáró önálló bírósági végrehajtóval,</t>
  </si>
  <si>
    <t>d) a hagyatéki ügyben eljáró közjegyzővel,</t>
  </si>
  <si>
    <t>e) adóügyben, az adóhatóság felhívására a biztosítót törvényben meghatározott körben nyilatkozattételi kötelezettség, illetve, ha biztosítási szerződésből eredő adókötelezettség alá eső kifizetésről törvényben meghatározott adatszolgáltatási kötelezettség terheli,</t>
  </si>
  <si>
    <t>f) a feladatkörében eljáró nemzetbiztonsági szolgálattal,</t>
  </si>
  <si>
    <t>g) a biztosítóval, a biztosításközvetítővel, a szaktanácsadóval, a harmadik országbeli biztosító, független biztosításközvetítő vagy szaktanácsadó magyarországi képviseletével, ezek érdekképviseleti szervezeteivel, illetve a biztosítási, biztosításközvetítői, szaktanácsadói tevékenységgel kapcsolatos versenyfelügyeleti feladatkörében eljáró Gazdasági Versenyhivatallal,</t>
  </si>
  <si>
    <t>h) feladatkörében eljáró gyámhatósággal,</t>
  </si>
  <si>
    <t>i) az egészségügyről szóló 1997. évi CLIV. törvény 108. § (2) bekezdésében foglalt egészségügyi hatósággal,</t>
  </si>
  <si>
    <t>j) a külön törvényben meghatározott feltételek megléte esetén a titkosszolgálati eszközök alkalmazására, titkos információ gyűjtésére felhatalmazott szervvel,</t>
  </si>
  <si>
    <t>k) a viszontbiztosítóval, valamint közös kockázatvállalás (együttbiztosítás) esetén a kockázatvállaló biztosítókkal,</t>
  </si>
  <si>
    <t>l) a törvényben szabályozott adattovábbítások során átadott adatok tekintetében a kötvénynyilvántartást vezető kötvénynyilvántartó szervvel,</t>
  </si>
  <si>
    <t>m) az állomány átruházás keretében átadásra kerülő biztosítási szerződési állomány tekintetében az átvevő biztosítóval,</t>
  </si>
  <si>
    <t>n) a kárrendezéshez és a megtérítési igény érvényesítéséhez szükséges adatok tekintetében, továbbá ezek egymásközti átadásával kapcsolatban a Kártalanítási Számlát, illetve a Kártalanítási Alapot kezelő szervezettel, a Nemzeti Irodával, a levelezővel, az Információs Központtal, a Kártalanítási Szervezettel, kárrendezési megbízottal és a kárképviselővel, illetve a károkozóval, amennyiben az önrendelkezési jogával élve a közúti közlekedési balesetével kapcsolatos kárrendezés kárfelvételi jegyzőkönyvéből a balesetben érintett másik jármű javítási adataihoz kíván hozzáférni,</t>
  </si>
  <si>
    <t>o) a kiszervezett tevékenység végzéséhez szükséges adatok tekintetében a kiszervezett tevékenységet végzővel,</t>
  </si>
  <si>
    <t>p) fióktelep esetében – ha a magyar jogszabályok által támasztott követelményeket kielégítő adatkezelés feltételei minden egyes adatra nézve teljesülnek, valamint a harmadik országbeli biztosító székhelye szerinti állam rendelkezik a magyar jogszabályok által támasztott követelményeket kielégítő adatvédelmi jogszabállyal</t>
  </si>
  <si>
    <t>– a harmadik országbeli biztosítóval, biztosításközvetítővel, szaktanácsadóval szemben,</t>
  </si>
  <si>
    <t>q) a feladatkörében eljáró országgyűlési biztossal,</t>
  </si>
  <si>
    <t>r) a kártörténetre vonatkozó adatra és a bonus-malus besorolásra nézve a 109/A. § (2) bekezdésében szabályozott esetekben</t>
  </si>
  <si>
    <t>a biztosítóval,</t>
  </si>
  <si>
    <t>s) a bonus-malus rendszer, az abba való besorolás, illetve a káresetek igazolásának részletes szabályairól szóló rendeletben meghatározott kártörténeti adatra és bonus-malus besorolásra nézve a rendeletben szabályozott esetekben a biztosítóval szemben, ha az a)–j), n), r) és s) pontban megjelölt szerv vagy személy írásbeli megkereséssel fordul hozzá, amely tartalmazza az ügyfél nevét vagy a biztosítási szerződés megjelölését, a kért adatok fajtáját, az adatkérés célját és jogalapját, azzal, hogy a k), l), m), p) és q) pontban megjelölt szerv vagy személy kizárólag a kért adatok fajtáját, az adatkérés célját és jogalapját köteles megjelölni.</t>
  </si>
  <si>
    <t>A cél és a jogalap igazolásának minősül az adat megismerésére jogosító jogszabályi rendelkezés megjelölése is.</t>
  </si>
  <si>
    <t>A biztosítási titoktartási kötelezettség az eljárás keretén kívül az előzőekben meghatározott szervek alkalmazottaira is kiterjed.</t>
  </si>
  <si>
    <t>A biztosító a nyomozó hatóság, a nemzetbiztonsági szolgálat és az ügyészség írásbeli megkeresésére akkor is köteles haladéktalanul tájékoztatást adni, ha adat merül fel arra, hogy a biztosítási ügylet a Büntető Törvénykönyvről szóló 1978. évi IV. törvényben foglaltak szerinti</t>
  </si>
  <si>
    <t>a) kábítószerrel visszaéléssel,</t>
  </si>
  <si>
    <t>b) terrorcselekménnyel,</t>
  </si>
  <si>
    <t>c) robbanóanyaggal vagy robbantószerrel visszaéléssel,</t>
  </si>
  <si>
    <t>d) lőfegyverrel vagy lőszerrel visszaéléssel,</t>
  </si>
  <si>
    <t>e) pénzmosással,</t>
  </si>
  <si>
    <t>f) bűnszövetségben vagy bűnszervezetben elkövetett bűncselekménnyel</t>
  </si>
  <si>
    <t>van összefüggésben.</t>
  </si>
  <si>
    <t>A biztosító a nyomozó hatóságot a „halaszthatatlan intézkedés” jelzéssel ellátott, külön jogszabályban előírt ügyészi jóváhagyást nélkülöző megkeresésére is köteles tájékoztatást adni az általa kezelt, az adott üggyel összefüggő, biztosítási titoknak minősülő adatokról.</t>
  </si>
  <si>
    <t>A biztosítási titok megtartásának kötelezettsége nem áll fenn abban az esetben, ha a magyar bűnüldöző szerv, illetőleg az Országos Rendőr-főkapitányság – a pénzmosás megelőzéséről és megakadályozásáról szóló 2003. évi XV. törvényben meghatározott feladatkörében eljárva, vagy nemzetközi kötelezettségvállalás alapján külföldi bűnüldöző szerv, illetőleg külföldi Pénzügyi Információs Egység írásbeli megkeresése teljesítése céljából – írásban kér biztosítási titoknak minősülő adatot a biztosítótól, amennyiben a megkeresés tartalmazza a külföldi adatkérő által aláírt titoktartási záradékot.</t>
  </si>
  <si>
    <t>Az ügyfél állapotával összefüggő adatokat a biztosító az egészségügyi és a hozzájuk kapcsolódó személyes adatok kezeléséről szóló 1997. évi XLVII. törvény rendelkezései szerint, kizárólag az érintett írásbeli hozzájárulásával kezelheti.</t>
  </si>
  <si>
    <t>A szerződő/biztosított az ajánlattételkor felhatalmazza a biztosítót, hogy egészségi állapotára vonatkozó, a biztosítási szerződéssel közvetlen összefüggő adatokat beszerezze, azokat kezelje és egyúttal felmenti az ezen adatokkal rendelkező, valamint a biztosítottat kezelő intézményeket, illetve személyeket a titoktartási kötelezettség alól. A biztosító a megadott adatokat a 2003. évi LX. törvény 153–161. §-a alapján biztosítási titokként kezeli időbeli korlátozás nélkül, és csak az ott megjelölt szerveknek és az ott meghatározott módon adja ki.</t>
  </si>
  <si>
    <t>18.3. Panaszügyek intézése</t>
  </si>
  <si>
    <t>A biztosítási szerződéssel kapcsolatban felmerülő panaszügyek intézésére az UNION Vienna Insurance Group Biztosító Zrt. Vezérigazgatósága (1082 Budapest, Baross u. 1.) illetékes.</t>
  </si>
  <si>
    <t>A biztosítási szerződéssel kapcsolatos kérdések esetén Ügyfélszolgálatunk rendelkezésre áll. Ügyfélszolgálat: 1134 Budapest, Váci út 33. Tel.: (+36-1) 486-4343</t>
  </si>
  <si>
    <t>Társaságunk felügyeleti szerve: Pénzügyi Szervezetek Állami Felügyelete</t>
  </si>
  <si>
    <t>Székhelye: 1013 Budapest, Krisztina krt. 39. (Krisztina Plaza)</t>
  </si>
  <si>
    <t>Levelezési címe: 1534 Budapest, BKKP Pf.:777.</t>
  </si>
  <si>
    <t>Békéltető testület</t>
  </si>
  <si>
    <t>Pénzügyi Békéltető Testület</t>
  </si>
  <si>
    <t xml:space="preserve">Székhelye: 1013 Budapest, Krisztina krt. 39. </t>
  </si>
  <si>
    <t>Levelezési címe: 1525 Budapest BKKP, Pf.: 172.</t>
  </si>
  <si>
    <t>18.4. Illetékesség, hatályos jogszabályok</t>
  </si>
  <si>
    <r>
      <t xml:space="preserve">Jelen szerződésre vonatkozóan a magyar jog rendelkezései az irányadók. A biztosítási feltételekben nem rendezett kérdésekben a vonatkozó hatályos jogszabályok, így különösen a Polgári Törvénykönyv és a biztosítókról és biztosítási tevékenységről szóló </t>
    </r>
    <r>
      <rPr>
        <sz val="8"/>
        <color indexed="63"/>
        <rFont val="Arial"/>
        <family val="2"/>
      </rPr>
      <t>2003. évi LX. törvény</t>
    </r>
    <r>
      <rPr>
        <sz val="8"/>
        <rFont val="Arial"/>
        <family val="2"/>
      </rPr>
      <t xml:space="preserve"> (Bit.) rendelkezéseit kell alkalmazni.</t>
    </r>
  </si>
  <si>
    <t>Jelen feltételek alapján kötött biztosítási szerződésből eredő követelések érvényesítése iránti peres eljárás az általános hatáskörrel és illetékességgel rendelkező bíróság előtt indítható meg.</t>
  </si>
  <si>
    <t xml:space="preserve">UNION-Gépjármű Értékvédelem Prémium </t>
  </si>
  <si>
    <t>biztosítás feltételei</t>
  </si>
  <si>
    <t>Vételár / EUROTAX eladási érték:</t>
  </si>
  <si>
    <t>jármű érték</t>
  </si>
</sst>
</file>

<file path=xl/styles.xml><?xml version="1.0" encoding="utf-8"?>
<styleSheet xmlns="http://schemas.openxmlformats.org/spreadsheetml/2006/main">
  <numFmts count="69">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
    <numFmt numFmtId="165" formatCode="0.000"/>
    <numFmt numFmtId="166" formatCode="&quot;Igen&quot;;&quot;Igen&quot;;&quot;Nem&quot;"/>
    <numFmt numFmtId="167" formatCode="&quot;Igaz&quot;;&quot;Igaz&quot;;&quot;Hamis&quot;"/>
    <numFmt numFmtId="168" formatCode="&quot;Be&quot;;&quot;Be&quot;;&quot;Ki&quot;"/>
    <numFmt numFmtId="169" formatCode="###&quot;-&quot;##"/>
    <numFmt numFmtId="170" formatCode="#,##0.00000000"/>
    <numFmt numFmtId="171" formatCode="0.000000"/>
    <numFmt numFmtId="172" formatCode="#,##0.0"/>
    <numFmt numFmtId="173" formatCode="#,##0.000"/>
    <numFmt numFmtId="174" formatCode="#,##0.0000"/>
    <numFmt numFmtId="175" formatCode="0.00000"/>
    <numFmt numFmtId="176" formatCode="0.0000"/>
    <numFmt numFmtId="177" formatCode="_-* #,##0.000\ &quot;Ft&quot;_-;\-* #,##0.000\ &quot;Ft&quot;_-;_-* &quot;-&quot;??\ &quot;Ft&quot;_-;_-@_-"/>
    <numFmt numFmtId="178" formatCode="_-* #,##0.0\ &quot;Ft&quot;_-;\-* #,##0.0\ &quot;Ft&quot;_-;_-* &quot;-&quot;??\ &quot;Ft&quot;_-;_-@_-"/>
    <numFmt numFmtId="179" formatCode="_-* #,##0\ &quot;Ft&quot;_-;\-* #,##0\ &quot;Ft&quot;_-;_-* &quot;-&quot;??\ &quot;Ft&quot;_-;_-@_-"/>
    <numFmt numFmtId="180" formatCode="_-* #,##0.0\ _F_t_-;\-* #,##0.0\ _F_t_-;_-* &quot;-&quot;??\ _F_t_-;_-@_-"/>
    <numFmt numFmtId="181" formatCode="_-* #,##0\ _F_t_-;\-* #,##0\ _F_t_-;_-* &quot;-&quot;??\ _F_t_-;_-@_-"/>
    <numFmt numFmtId="182" formatCode="#,##0\ &quot;Ft&quot;"/>
    <numFmt numFmtId="183" formatCode="#,##0.00\ &quot;Ft&quot;"/>
    <numFmt numFmtId="184" formatCode="0.0000000"/>
    <numFmt numFmtId="185" formatCode="#,##0.0\ &quot;Ft&quot;"/>
    <numFmt numFmtId="186" formatCode="#,##0.000\ &quot;Ft&quot;"/>
    <numFmt numFmtId="187" formatCode="mmm/yyyy"/>
    <numFmt numFmtId="188" formatCode="&quot;/&quot;00"/>
    <numFmt numFmtId="189" formatCode="&quot;\&quot;0000"/>
    <numFmt numFmtId="190" formatCode="&quot;\&quot;00&quot;\&quot;00"/>
    <numFmt numFmtId="191" formatCode="yyyy\.mm\.dd"/>
    <numFmt numFmtId="192" formatCode="0000&quot;/&quot;00&quot;/&quot;00"/>
    <numFmt numFmtId="193" formatCode="0000&quot;\&quot;00&quot;\&quot;00"/>
    <numFmt numFmtId="194" formatCode="&quot;/&quot;00&quot;/&quot;00"/>
    <numFmt numFmtId="195" formatCode="0.0%"/>
    <numFmt numFmtId="196" formatCode="0.000%"/>
    <numFmt numFmtId="197" formatCode="_-* #,##0.000\ _F_t_-;\-* #,##0.000\ _F_t_-;_-* &quot;-&quot;??\ _F_t_-;_-@_-"/>
    <numFmt numFmtId="198" formatCode="####&quot;/&quot;##&quot;/&quot;##"/>
    <numFmt numFmtId="199" formatCode="#,##0\ _F_t"/>
    <numFmt numFmtId="200" formatCode="&quot;£&quot;#,##0"/>
    <numFmt numFmtId="201" formatCode="#,##0\ [$Ft-40E]"/>
    <numFmt numFmtId="202" formatCode="_-* #,##0.0000\ _F_t_-;\-* #,##0.0000\ _F_t_-;_-* &quot;-&quot;??\ _F_t_-;_-@_-"/>
    <numFmt numFmtId="203" formatCode="[$-40E]yyyy\.\ mmmm\ d\."/>
    <numFmt numFmtId="204" formatCode="&quot;£&quot;#,##0;\-&quot;£&quot;#,##0"/>
    <numFmt numFmtId="205" formatCode="&quot;£&quot;#,##0;[Red]\-&quot;£&quot;#,##0"/>
    <numFmt numFmtId="206" formatCode="&quot;£&quot;#,##0.00;\-&quot;£&quot;#,##0.00"/>
    <numFmt numFmtId="207" formatCode="&quot;£&quot;#,##0.00;[Red]\-&quot;£&quot;#,##0.00"/>
    <numFmt numFmtId="208" formatCode="_-&quot;£&quot;* #,##0_-;\-&quot;£&quot;* #,##0_-;_-&quot;£&quot;* &quot;-&quot;_-;_-@_-"/>
    <numFmt numFmtId="209" formatCode="_-* #,##0_-;\-* #,##0_-;_-* &quot;-&quot;_-;_-@_-"/>
    <numFmt numFmtId="210" formatCode="_-&quot;£&quot;* #,##0.00_-;\-&quot;£&quot;* #,##0.00_-;_-&quot;£&quot;* &quot;-&quot;??_-;_-@_-"/>
    <numFmt numFmtId="211" formatCode="_-* #,##0.00_-;\-* #,##0.00_-;_-* &quot;-&quot;??_-;_-@_-"/>
    <numFmt numFmtId="212" formatCode="#,##0.00\ [$Ft-40E]"/>
    <numFmt numFmtId="213" formatCode="#,##0.000\ [$Ft-40E]"/>
    <numFmt numFmtId="214" formatCode="&quot;Yes&quot;;&quot;Yes&quot;;&quot;No&quot;"/>
    <numFmt numFmtId="215" formatCode="&quot;True&quot;;&quot;True&quot;;&quot;False&quot;"/>
    <numFmt numFmtId="216" formatCode="&quot;On&quot;;&quot;On&quot;;&quot;Off&quot;"/>
    <numFmt numFmtId="217" formatCode="[$€-2]\ #,##0.00_);[Red]\([$€-2]\ #,##0.00\)"/>
    <numFmt numFmtId="218" formatCode="#,##0.0\ [$Ft-40E]"/>
    <numFmt numFmtId="219" formatCode="#,##0.0000\ [$Ft-40E]"/>
    <numFmt numFmtId="220" formatCode="[$¥€-2]\ #\ ##,000_);[Red]\([$€-2]\ #\ ##,000\)"/>
    <numFmt numFmtId="221" formatCode="_-* #,##0.000\ _F_t_-;\-* #,##0.000\ _F_t_-;_-* &quot;-&quot;???\ _F_t_-;_-@_-"/>
    <numFmt numFmtId="222" formatCode="0.0000%"/>
    <numFmt numFmtId="223" formatCode="##/##"/>
    <numFmt numFmtId="224" formatCode="00&quot;/&quot;00"/>
  </numFmts>
  <fonts count="76">
    <font>
      <sz val="10"/>
      <name val="Arial CE"/>
      <family val="0"/>
    </font>
    <font>
      <sz val="8"/>
      <name val="Tahoma"/>
      <family val="2"/>
    </font>
    <font>
      <b/>
      <sz val="10"/>
      <name val="Arial CE"/>
      <family val="2"/>
    </font>
    <font>
      <sz val="10"/>
      <name val="Arial"/>
      <family val="2"/>
    </font>
    <font>
      <sz val="10"/>
      <color indexed="9"/>
      <name val="Arial CE"/>
      <family val="2"/>
    </font>
    <font>
      <b/>
      <sz val="10"/>
      <color indexed="10"/>
      <name val="Arial CE"/>
      <family val="2"/>
    </font>
    <font>
      <u val="single"/>
      <sz val="10"/>
      <color indexed="12"/>
      <name val="Arial CE"/>
      <family val="0"/>
    </font>
    <font>
      <u val="single"/>
      <sz val="10"/>
      <color indexed="36"/>
      <name val="Arial CE"/>
      <family val="0"/>
    </font>
    <font>
      <b/>
      <sz val="8"/>
      <name val="Tahoma"/>
      <family val="2"/>
    </font>
    <font>
      <sz val="8"/>
      <name val="Arial CE"/>
      <family val="0"/>
    </font>
    <font>
      <b/>
      <sz val="16"/>
      <name val="Arial CE"/>
      <family val="0"/>
    </font>
    <font>
      <sz val="10"/>
      <color indexed="10"/>
      <name val="Arial CE"/>
      <family val="0"/>
    </font>
    <font>
      <sz val="8"/>
      <color indexed="10"/>
      <name val="Tahoma"/>
      <family val="2"/>
    </font>
    <font>
      <b/>
      <sz val="13"/>
      <name val="Arial CE"/>
      <family val="0"/>
    </font>
    <font>
      <b/>
      <sz val="9"/>
      <name val="Arial CE"/>
      <family val="0"/>
    </font>
    <font>
      <b/>
      <sz val="14"/>
      <color indexed="10"/>
      <name val="Arial CE"/>
      <family val="0"/>
    </font>
    <font>
      <sz val="9"/>
      <name val="Arial CE"/>
      <family val="0"/>
    </font>
    <font>
      <b/>
      <sz val="12"/>
      <name val="Arial CE"/>
      <family val="0"/>
    </font>
    <font>
      <sz val="12"/>
      <name val="Arial CE"/>
      <family val="0"/>
    </font>
    <font>
      <sz val="12"/>
      <color indexed="10"/>
      <name val="Arial CE"/>
      <family val="0"/>
    </font>
    <font>
      <b/>
      <sz val="12"/>
      <color indexed="10"/>
      <name val="Arial CE"/>
      <family val="0"/>
    </font>
    <font>
      <sz val="9"/>
      <name val="Tahoma"/>
      <family val="2"/>
    </font>
    <font>
      <b/>
      <sz val="9"/>
      <name val="Tahoma"/>
      <family val="2"/>
    </font>
    <font>
      <sz val="12"/>
      <name val="Times New Roman"/>
      <family val="1"/>
    </font>
    <font>
      <sz val="8"/>
      <color indexed="63"/>
      <name val="Arial"/>
      <family val="2"/>
    </font>
    <font>
      <b/>
      <sz val="8"/>
      <color indexed="63"/>
      <name val="Arial"/>
      <family val="2"/>
    </font>
    <font>
      <b/>
      <sz val="8"/>
      <name val="Arial"/>
      <family val="2"/>
    </font>
    <font>
      <sz val="8"/>
      <name val="Arial"/>
      <family val="2"/>
    </font>
    <font>
      <sz val="7"/>
      <color indexed="63"/>
      <name val="Times New Roman"/>
      <family val="1"/>
    </font>
    <font>
      <sz val="7"/>
      <name val="Times New Roman"/>
      <family val="1"/>
    </font>
    <font>
      <sz val="7.5"/>
      <name val="Arial"/>
      <family val="2"/>
    </font>
    <font>
      <sz val="8"/>
      <name val="Times New Roman"/>
      <family val="1"/>
    </font>
    <font>
      <sz val="8"/>
      <color indexed="10"/>
      <name val="Arial"/>
      <family val="2"/>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55"/>
      <name val="Arial CE"/>
      <family val="0"/>
    </font>
    <font>
      <b/>
      <sz val="12"/>
      <color indexed="63"/>
      <name val="Arial"/>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1"/>
      <color rgb="FF000000"/>
      <name val="Calibri"/>
      <family val="2"/>
    </font>
    <font>
      <sz val="10"/>
      <color rgb="FFFF0000"/>
      <name val="Arial CE"/>
      <family val="0"/>
    </font>
    <font>
      <sz val="10"/>
      <color theme="0" tint="-0.3499799966812134"/>
      <name val="Arial CE"/>
      <family val="0"/>
    </font>
    <font>
      <sz val="8"/>
      <color rgb="FF231F20"/>
      <name val="Arial"/>
      <family val="2"/>
    </font>
    <font>
      <b/>
      <sz val="8"/>
      <color rgb="FF231F20"/>
      <name val="Arial"/>
      <family val="2"/>
    </font>
    <font>
      <b/>
      <sz val="12"/>
      <color rgb="FF231F20"/>
      <name val="Arial"/>
      <family val="2"/>
    </font>
    <font>
      <b/>
      <sz val="8"/>
      <name val="Arial CE"/>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E5ED83"/>
        <bgColor indexed="64"/>
      </patternFill>
    </fill>
    <fill>
      <patternFill patternType="solid">
        <fgColor theme="0"/>
        <bgColor indexed="64"/>
      </patternFill>
    </fill>
    <fill>
      <patternFill patternType="solid">
        <fgColor rgb="FFFFFF9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1" applyNumberFormat="0" applyAlignment="0" applyProtection="0"/>
    <xf numFmtId="0" fontId="55" fillId="0" borderId="0" applyNumberFormat="0" applyFill="0" applyBorder="0" applyAlignment="0" applyProtection="0"/>
    <xf numFmtId="0" fontId="56" fillId="0" borderId="2" applyNumberFormat="0" applyFill="0" applyAlignment="0" applyProtection="0"/>
    <xf numFmtId="0" fontId="57" fillId="0" borderId="3" applyNumberFormat="0" applyFill="0" applyAlignment="0" applyProtection="0"/>
    <xf numFmtId="0" fontId="58" fillId="0" borderId="4" applyNumberFormat="0" applyFill="0" applyAlignment="0" applyProtection="0"/>
    <xf numFmtId="0" fontId="58" fillId="0" borderId="0" applyNumberFormat="0" applyFill="0" applyBorder="0" applyAlignment="0" applyProtection="0"/>
    <xf numFmtId="0" fontId="5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0" fillId="0" borderId="0" applyNumberFormat="0" applyFill="0" applyBorder="0" applyAlignment="0" applyProtection="0"/>
    <xf numFmtId="0" fontId="6" fillId="0" borderId="0" applyNumberFormat="0" applyFill="0" applyBorder="0" applyAlignment="0" applyProtection="0"/>
    <xf numFmtId="0" fontId="61" fillId="0" borderId="6" applyNumberFormat="0" applyFill="0" applyAlignment="0" applyProtection="0"/>
    <xf numFmtId="0" fontId="0" fillId="22" borderId="7" applyNumberFormat="0" applyFont="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62" fillId="29" borderId="0" applyNumberFormat="0" applyBorder="0" applyAlignment="0" applyProtection="0"/>
    <xf numFmtId="0" fontId="63" fillId="30" borderId="8" applyNumberFormat="0" applyAlignment="0" applyProtection="0"/>
    <xf numFmtId="0" fontId="7" fillId="0" borderId="0" applyNumberFormat="0" applyFill="0" applyBorder="0" applyAlignment="0" applyProtection="0"/>
    <xf numFmtId="0" fontId="64" fillId="0" borderId="0" applyNumberFormat="0" applyFill="0" applyBorder="0" applyAlignment="0" applyProtection="0"/>
    <xf numFmtId="0" fontId="3" fillId="0" borderId="0">
      <alignment/>
      <protection/>
    </xf>
    <xf numFmtId="0" fontId="0" fillId="0" borderId="0">
      <alignment/>
      <protection/>
    </xf>
    <xf numFmtId="0" fontId="65"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6" fillId="31" borderId="0" applyNumberFormat="0" applyBorder="0" applyAlignment="0" applyProtection="0"/>
    <xf numFmtId="0" fontId="67" fillId="32" borderId="0" applyNumberFormat="0" applyBorder="0" applyAlignment="0" applyProtection="0"/>
    <xf numFmtId="0" fontId="68" fillId="30" borderId="1" applyNumberFormat="0" applyAlignment="0" applyProtection="0"/>
    <xf numFmtId="9" fontId="0" fillId="0" borderId="0" applyFont="0" applyFill="0" applyBorder="0" applyAlignment="0" applyProtection="0"/>
  </cellStyleXfs>
  <cellXfs count="200">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5" fillId="0" borderId="0" xfId="0" applyFont="1" applyBorder="1" applyAlignment="1">
      <alignment/>
    </xf>
    <xf numFmtId="0" fontId="0" fillId="0" borderId="0" xfId="0" applyFill="1" applyAlignment="1">
      <alignment/>
    </xf>
    <xf numFmtId="0" fontId="4" fillId="0" borderId="0" xfId="0" applyFont="1" applyAlignment="1">
      <alignment/>
    </xf>
    <xf numFmtId="0" fontId="11" fillId="0" borderId="0" xfId="0" applyFont="1" applyAlignment="1">
      <alignment/>
    </xf>
    <xf numFmtId="0" fontId="0" fillId="33" borderId="13" xfId="0" applyFill="1" applyBorder="1" applyAlignment="1">
      <alignment/>
    </xf>
    <xf numFmtId="0" fontId="0" fillId="33" borderId="14" xfId="0" applyFill="1" applyBorder="1" applyAlignment="1">
      <alignment/>
    </xf>
    <xf numFmtId="0" fontId="0" fillId="33" borderId="14" xfId="0" applyFill="1" applyBorder="1" applyAlignment="1">
      <alignment/>
    </xf>
    <xf numFmtId="0" fontId="10" fillId="33" borderId="15" xfId="0" applyFont="1" applyFill="1" applyBorder="1" applyAlignment="1">
      <alignment horizontal="right"/>
    </xf>
    <xf numFmtId="0" fontId="0" fillId="0" borderId="0" xfId="0" applyBorder="1" applyAlignment="1">
      <alignment/>
    </xf>
    <xf numFmtId="0" fontId="10" fillId="0" borderId="16" xfId="0" applyFont="1" applyBorder="1" applyAlignment="1">
      <alignment horizontal="left"/>
    </xf>
    <xf numFmtId="0" fontId="10" fillId="0" borderId="17" xfId="0" applyFont="1" applyBorder="1" applyAlignment="1">
      <alignment horizontal="left"/>
    </xf>
    <xf numFmtId="0" fontId="0" fillId="0" borderId="17" xfId="0" applyFont="1" applyBorder="1" applyAlignment="1">
      <alignment/>
    </xf>
    <xf numFmtId="0" fontId="0" fillId="0" borderId="18" xfId="0" applyFont="1" applyBorder="1" applyAlignment="1">
      <alignment/>
    </xf>
    <xf numFmtId="0" fontId="0" fillId="0" borderId="0" xfId="0" applyFont="1" applyBorder="1" applyAlignment="1">
      <alignment/>
    </xf>
    <xf numFmtId="182" fontId="4" fillId="0" borderId="0" xfId="0" applyNumberFormat="1" applyFont="1" applyAlignment="1">
      <alignment/>
    </xf>
    <xf numFmtId="9" fontId="4" fillId="0" borderId="0" xfId="0" applyNumberFormat="1" applyFont="1" applyAlignment="1">
      <alignment/>
    </xf>
    <xf numFmtId="0" fontId="4" fillId="33" borderId="0" xfId="0" applyFont="1" applyFill="1" applyAlignment="1" applyProtection="1">
      <alignment/>
      <protection locked="0"/>
    </xf>
    <xf numFmtId="0" fontId="4" fillId="0" borderId="0" xfId="0" applyFont="1" applyAlignment="1" applyProtection="1">
      <alignment/>
      <protection locked="0"/>
    </xf>
    <xf numFmtId="0" fontId="2" fillId="0" borderId="0" xfId="0" applyFont="1" applyBorder="1" applyAlignment="1">
      <alignment horizontal="center" vertical="center" wrapText="1"/>
    </xf>
    <xf numFmtId="0" fontId="0" fillId="0" borderId="0" xfId="0" applyBorder="1" applyAlignment="1">
      <alignment vertical="center"/>
    </xf>
    <xf numFmtId="0" fontId="0" fillId="0" borderId="0" xfId="0" applyAlignment="1">
      <alignment vertical="center"/>
    </xf>
    <xf numFmtId="0" fontId="0" fillId="34" borderId="0" xfId="0" applyFill="1" applyBorder="1" applyAlignment="1">
      <alignment/>
    </xf>
    <xf numFmtId="0" fontId="0" fillId="34" borderId="0" xfId="0" applyFill="1" applyAlignment="1">
      <alignment/>
    </xf>
    <xf numFmtId="0" fontId="65" fillId="0" borderId="19" xfId="0" applyFont="1" applyBorder="1" applyAlignment="1">
      <alignment horizontal="center"/>
    </xf>
    <xf numFmtId="0" fontId="69" fillId="0" borderId="19" xfId="0" applyFont="1" applyBorder="1" applyAlignment="1">
      <alignment horizontal="center" vertical="center"/>
    </xf>
    <xf numFmtId="0" fontId="69" fillId="0" borderId="19" xfId="0" applyFont="1" applyBorder="1" applyAlignment="1">
      <alignment horizontal="center" vertical="center" wrapText="1"/>
    </xf>
    <xf numFmtId="0" fontId="0" fillId="34" borderId="0" xfId="0" applyFont="1" applyFill="1" applyAlignment="1">
      <alignment/>
    </xf>
    <xf numFmtId="0" fontId="0" fillId="34" borderId="0" xfId="0" applyFont="1" applyFill="1" applyAlignment="1">
      <alignment horizontal="center"/>
    </xf>
    <xf numFmtId="0" fontId="65" fillId="0" borderId="19" xfId="0" applyFont="1" applyBorder="1" applyAlignment="1">
      <alignment horizontal="center" vertical="center" wrapText="1"/>
    </xf>
    <xf numFmtId="0" fontId="0" fillId="0" borderId="19" xfId="0" applyBorder="1" applyAlignment="1">
      <alignment horizontal="center" vertical="center"/>
    </xf>
    <xf numFmtId="0" fontId="0" fillId="34" borderId="0" xfId="0" applyFill="1" applyAlignment="1">
      <alignment horizontal="center"/>
    </xf>
    <xf numFmtId="196" fontId="0" fillId="34" borderId="0" xfId="64" applyNumberFormat="1" applyFont="1" applyFill="1" applyAlignment="1">
      <alignment horizontal="center"/>
    </xf>
    <xf numFmtId="0" fontId="0" fillId="0" borderId="19" xfId="0" applyFont="1" applyBorder="1" applyAlignment="1">
      <alignment horizontal="center" vertical="center" wrapText="1"/>
    </xf>
    <xf numFmtId="181" fontId="0" fillId="34" borderId="0" xfId="40" applyNumberFormat="1" applyFont="1" applyFill="1" applyAlignment="1">
      <alignment/>
    </xf>
    <xf numFmtId="196" fontId="0" fillId="34" borderId="0" xfId="0" applyNumberFormat="1" applyFill="1" applyAlignment="1">
      <alignment/>
    </xf>
    <xf numFmtId="0" fontId="2" fillId="0" borderId="0" xfId="0" applyFont="1" applyFill="1" applyAlignment="1">
      <alignment vertical="center" wrapText="1"/>
    </xf>
    <xf numFmtId="0" fontId="0" fillId="0" borderId="0" xfId="57">
      <alignment/>
      <protection/>
    </xf>
    <xf numFmtId="221" fontId="0" fillId="0" borderId="0" xfId="0" applyNumberFormat="1" applyAlignment="1">
      <alignment/>
    </xf>
    <xf numFmtId="0" fontId="0" fillId="35" borderId="20" xfId="0" applyFill="1" applyBorder="1" applyAlignment="1">
      <alignment/>
    </xf>
    <xf numFmtId="0" fontId="0" fillId="35" borderId="0" xfId="0" applyFill="1" applyBorder="1" applyAlignment="1">
      <alignment/>
    </xf>
    <xf numFmtId="0" fontId="0" fillId="35" borderId="21" xfId="0" applyFill="1" applyBorder="1" applyAlignment="1">
      <alignment/>
    </xf>
    <xf numFmtId="0" fontId="0" fillId="35" borderId="20" xfId="0" applyFill="1" applyBorder="1" applyAlignment="1">
      <alignment vertical="center"/>
    </xf>
    <xf numFmtId="0" fontId="0" fillId="35" borderId="0" xfId="0" applyFill="1" applyBorder="1" applyAlignment="1">
      <alignment vertical="center"/>
    </xf>
    <xf numFmtId="0" fontId="0" fillId="35" borderId="21" xfId="0" applyFill="1" applyBorder="1" applyAlignment="1">
      <alignment vertical="center"/>
    </xf>
    <xf numFmtId="0" fontId="2" fillId="35" borderId="0" xfId="0" applyFont="1" applyFill="1" applyBorder="1" applyAlignment="1">
      <alignment/>
    </xf>
    <xf numFmtId="0" fontId="0" fillId="35" borderId="22" xfId="0" applyFill="1" applyBorder="1" applyAlignment="1">
      <alignment/>
    </xf>
    <xf numFmtId="0" fontId="0" fillId="35" borderId="10" xfId="0" applyFill="1" applyBorder="1" applyAlignment="1">
      <alignment/>
    </xf>
    <xf numFmtId="0" fontId="0" fillId="35" borderId="23" xfId="0" applyFill="1" applyBorder="1" applyAlignment="1">
      <alignment/>
    </xf>
    <xf numFmtId="0" fontId="0" fillId="35" borderId="0" xfId="0" applyFill="1" applyBorder="1" applyAlignment="1" applyProtection="1">
      <alignment/>
      <protection/>
    </xf>
    <xf numFmtId="0" fontId="0" fillId="35" borderId="0" xfId="0" applyFill="1" applyBorder="1" applyAlignment="1" applyProtection="1">
      <alignment/>
      <protection locked="0"/>
    </xf>
    <xf numFmtId="14" fontId="0" fillId="35" borderId="0" xfId="0" applyNumberFormat="1" applyFill="1" applyBorder="1" applyAlignment="1">
      <alignment/>
    </xf>
    <xf numFmtId="0" fontId="0" fillId="35" borderId="0" xfId="0" applyFill="1" applyBorder="1" applyAlignment="1" applyProtection="1">
      <alignment horizontal="center"/>
      <protection/>
    </xf>
    <xf numFmtId="0" fontId="5" fillId="35" borderId="0" xfId="0" applyFont="1" applyFill="1" applyBorder="1" applyAlignment="1">
      <alignment/>
    </xf>
    <xf numFmtId="0" fontId="2" fillId="35" borderId="0" xfId="0" applyFont="1" applyFill="1" applyBorder="1" applyAlignment="1">
      <alignment/>
    </xf>
    <xf numFmtId="0" fontId="0" fillId="35" borderId="0" xfId="0" applyFill="1" applyBorder="1" applyAlignment="1">
      <alignment horizontal="right"/>
    </xf>
    <xf numFmtId="0" fontId="14" fillId="35" borderId="0" xfId="0" applyFont="1" applyFill="1" applyBorder="1" applyAlignment="1">
      <alignment/>
    </xf>
    <xf numFmtId="0" fontId="2" fillId="35" borderId="0" xfId="0" applyFont="1" applyFill="1" applyBorder="1" applyAlignment="1" applyProtection="1">
      <alignment/>
      <protection/>
    </xf>
    <xf numFmtId="0" fontId="0" fillId="35" borderId="0" xfId="0" applyFill="1" applyBorder="1" applyAlignment="1">
      <alignment horizontal="left"/>
    </xf>
    <xf numFmtId="0" fontId="0" fillId="35" borderId="0" xfId="0" applyFill="1" applyBorder="1" applyAlignment="1" applyProtection="1">
      <alignment horizontal="left"/>
      <protection/>
    </xf>
    <xf numFmtId="0" fontId="0" fillId="35" borderId="20" xfId="0" applyFill="1" applyBorder="1" applyAlignment="1" applyProtection="1">
      <alignment/>
      <protection/>
    </xf>
    <xf numFmtId="2" fontId="0" fillId="35" borderId="0" xfId="0" applyNumberFormat="1" applyFill="1" applyBorder="1" applyAlignment="1" applyProtection="1">
      <alignment horizontal="center"/>
      <protection/>
    </xf>
    <xf numFmtId="0" fontId="0" fillId="35" borderId="21" xfId="0" applyFill="1" applyBorder="1" applyAlignment="1" applyProtection="1">
      <alignment/>
      <protection/>
    </xf>
    <xf numFmtId="0" fontId="4" fillId="35" borderId="0" xfId="0" applyFont="1" applyFill="1" applyBorder="1" applyAlignment="1" applyProtection="1">
      <alignment/>
      <protection/>
    </xf>
    <xf numFmtId="2" fontId="4" fillId="35" borderId="0" xfId="0" applyNumberFormat="1" applyFont="1" applyFill="1" applyBorder="1" applyAlignment="1" applyProtection="1">
      <alignment horizontal="center"/>
      <protection/>
    </xf>
    <xf numFmtId="0" fontId="0" fillId="35" borderId="10" xfId="0" applyFill="1" applyBorder="1" applyAlignment="1" applyProtection="1">
      <alignment/>
      <protection/>
    </xf>
    <xf numFmtId="0" fontId="4" fillId="35" borderId="21" xfId="0" applyFont="1" applyFill="1" applyBorder="1" applyAlignment="1" applyProtection="1">
      <alignment/>
      <protection/>
    </xf>
    <xf numFmtId="0" fontId="4" fillId="35" borderId="23" xfId="0" applyFont="1" applyFill="1" applyBorder="1" applyAlignment="1" applyProtection="1">
      <alignment/>
      <protection/>
    </xf>
    <xf numFmtId="165" fontId="0" fillId="35" borderId="0" xfId="0" applyNumberFormat="1" applyFill="1" applyBorder="1" applyAlignment="1">
      <alignment horizontal="center"/>
    </xf>
    <xf numFmtId="0" fontId="3" fillId="35" borderId="0" xfId="0" applyFont="1" applyFill="1" applyBorder="1" applyAlignment="1">
      <alignment/>
    </xf>
    <xf numFmtId="0" fontId="0" fillId="35" borderId="24" xfId="0" applyFill="1" applyBorder="1" applyAlignment="1">
      <alignment/>
    </xf>
    <xf numFmtId="0" fontId="0" fillId="35" borderId="11" xfId="0" applyFill="1" applyBorder="1" applyAlignment="1">
      <alignment/>
    </xf>
    <xf numFmtId="0" fontId="0" fillId="35" borderId="13" xfId="0" applyFill="1" applyBorder="1" applyAlignment="1">
      <alignment/>
    </xf>
    <xf numFmtId="0" fontId="0" fillId="35" borderId="14" xfId="0" applyFill="1" applyBorder="1" applyAlignment="1">
      <alignment/>
    </xf>
    <xf numFmtId="0" fontId="0" fillId="35" borderId="15" xfId="0" applyFill="1" applyBorder="1" applyAlignment="1">
      <alignment/>
    </xf>
    <xf numFmtId="0" fontId="0" fillId="35" borderId="25" xfId="0" applyFill="1" applyBorder="1" applyAlignment="1">
      <alignment/>
    </xf>
    <xf numFmtId="0" fontId="2" fillId="36" borderId="26" xfId="0" applyFont="1" applyFill="1" applyBorder="1" applyAlignment="1">
      <alignment/>
    </xf>
    <xf numFmtId="0" fontId="2" fillId="36" borderId="27" xfId="0" applyFont="1" applyFill="1" applyBorder="1" applyAlignment="1">
      <alignment/>
    </xf>
    <xf numFmtId="0" fontId="2" fillId="36" borderId="28" xfId="0" applyFont="1" applyFill="1" applyBorder="1" applyAlignment="1">
      <alignment/>
    </xf>
    <xf numFmtId="0" fontId="0" fillId="37" borderId="10" xfId="0" applyFill="1" applyBorder="1" applyAlignment="1" applyProtection="1">
      <alignment horizontal="left" vertical="center"/>
      <protection locked="0"/>
    </xf>
    <xf numFmtId="0" fontId="17" fillId="36" borderId="27" xfId="0" applyFont="1" applyFill="1" applyBorder="1" applyAlignment="1">
      <alignment/>
    </xf>
    <xf numFmtId="181" fontId="0" fillId="37" borderId="10" xfId="40" applyNumberFormat="1" applyFont="1" applyFill="1" applyBorder="1" applyAlignment="1">
      <alignment/>
    </xf>
    <xf numFmtId="0" fontId="0" fillId="37" borderId="10" xfId="0" applyFill="1" applyBorder="1" applyAlignment="1" applyProtection="1">
      <alignment horizontal="left" vertical="center"/>
      <protection/>
    </xf>
    <xf numFmtId="0" fontId="0" fillId="35" borderId="11" xfId="0" applyFill="1" applyBorder="1" applyAlignment="1" applyProtection="1">
      <alignment/>
      <protection/>
    </xf>
    <xf numFmtId="0" fontId="0" fillId="35" borderId="25" xfId="0" applyFill="1" applyBorder="1" applyAlignment="1" applyProtection="1">
      <alignment horizontal="right"/>
      <protection/>
    </xf>
    <xf numFmtId="0" fontId="0" fillId="35" borderId="14" xfId="0" applyFill="1" applyBorder="1" applyAlignment="1" applyProtection="1">
      <alignment/>
      <protection/>
    </xf>
    <xf numFmtId="0" fontId="0" fillId="35" borderId="15" xfId="0" applyFill="1" applyBorder="1" applyAlignment="1" applyProtection="1">
      <alignment/>
      <protection/>
    </xf>
    <xf numFmtId="14" fontId="0" fillId="35" borderId="0" xfId="0" applyNumberFormat="1" applyFill="1" applyBorder="1" applyAlignment="1" applyProtection="1">
      <alignment/>
      <protection/>
    </xf>
    <xf numFmtId="0" fontId="16" fillId="35" borderId="0" xfId="0" applyFont="1" applyFill="1" applyBorder="1" applyAlignment="1" applyProtection="1">
      <alignment horizontal="center" vertical="center" wrapText="1" shrinkToFit="1"/>
      <protection/>
    </xf>
    <xf numFmtId="0" fontId="0" fillId="37" borderId="0" xfId="0" applyFill="1" applyAlignment="1">
      <alignment/>
    </xf>
    <xf numFmtId="2" fontId="0" fillId="35" borderId="0" xfId="0" applyNumberFormat="1" applyFill="1" applyBorder="1" applyAlignment="1">
      <alignment horizontal="right"/>
    </xf>
    <xf numFmtId="0" fontId="0" fillId="33" borderId="20" xfId="0" applyFill="1" applyBorder="1" applyAlignment="1">
      <alignment/>
    </xf>
    <xf numFmtId="0" fontId="0" fillId="33" borderId="0" xfId="0" applyFill="1" applyBorder="1" applyAlignment="1">
      <alignment/>
    </xf>
    <xf numFmtId="0" fontId="15" fillId="33" borderId="0" xfId="0" applyFont="1" applyFill="1" applyBorder="1" applyAlignment="1">
      <alignment/>
    </xf>
    <xf numFmtId="0" fontId="0" fillId="33" borderId="0" xfId="0" applyFill="1" applyBorder="1" applyAlignment="1">
      <alignment/>
    </xf>
    <xf numFmtId="0" fontId="13" fillId="33" borderId="21" xfId="0" applyFont="1" applyFill="1" applyBorder="1" applyAlignment="1">
      <alignment horizontal="right" vertical="top"/>
    </xf>
    <xf numFmtId="0" fontId="16" fillId="35" borderId="21" xfId="0" applyFont="1" applyFill="1" applyBorder="1" applyAlignment="1" applyProtection="1">
      <alignment horizontal="left" vertical="center" wrapText="1" shrinkToFit="1"/>
      <protection/>
    </xf>
    <xf numFmtId="0" fontId="4" fillId="35" borderId="0" xfId="0" applyFont="1" applyFill="1" applyBorder="1" applyAlignment="1">
      <alignment/>
    </xf>
    <xf numFmtId="0" fontId="0" fillId="35" borderId="0" xfId="0" applyFill="1" applyBorder="1" applyAlignment="1">
      <alignment/>
    </xf>
    <xf numFmtId="0" fontId="4" fillId="35" borderId="0" xfId="0" applyFont="1" applyFill="1" applyBorder="1" applyAlignment="1" applyProtection="1">
      <alignment/>
      <protection/>
    </xf>
    <xf numFmtId="222" fontId="70" fillId="0" borderId="0" xfId="64" applyNumberFormat="1" applyFont="1" applyAlignment="1">
      <alignment/>
    </xf>
    <xf numFmtId="196" fontId="70" fillId="0" borderId="0" xfId="64" applyNumberFormat="1" applyFont="1" applyAlignment="1">
      <alignment/>
    </xf>
    <xf numFmtId="0" fontId="70" fillId="0" borderId="0" xfId="0" applyFont="1" applyAlignment="1">
      <alignment horizontal="center"/>
    </xf>
    <xf numFmtId="0" fontId="70" fillId="0" borderId="19" xfId="0" applyFont="1" applyBorder="1" applyAlignment="1">
      <alignment horizontal="center" vertical="center" wrapText="1"/>
    </xf>
    <xf numFmtId="196" fontId="0" fillId="0" borderId="0" xfId="0" applyNumberFormat="1" applyAlignment="1">
      <alignment/>
    </xf>
    <xf numFmtId="196" fontId="70" fillId="0" borderId="19" xfId="64" applyNumberFormat="1" applyFont="1" applyBorder="1" applyAlignment="1">
      <alignment horizontal="center" vertical="center"/>
    </xf>
    <xf numFmtId="0" fontId="71" fillId="0" borderId="0" xfId="0" applyFont="1" applyBorder="1" applyAlignment="1">
      <alignment/>
    </xf>
    <xf numFmtId="0" fontId="17" fillId="36" borderId="29" xfId="0" applyFont="1" applyFill="1" applyBorder="1" applyAlignment="1">
      <alignment/>
    </xf>
    <xf numFmtId="0" fontId="18" fillId="36" borderId="27" xfId="0" applyFont="1" applyFill="1" applyBorder="1" applyAlignment="1">
      <alignment/>
    </xf>
    <xf numFmtId="0" fontId="19" fillId="36" borderId="30" xfId="0" applyFont="1" applyFill="1" applyBorder="1" applyAlignment="1">
      <alignment/>
    </xf>
    <xf numFmtId="0" fontId="16" fillId="36" borderId="27" xfId="0" applyFont="1" applyFill="1" applyBorder="1" applyAlignment="1">
      <alignment/>
    </xf>
    <xf numFmtId="0" fontId="20" fillId="36" borderId="30" xfId="0" applyFont="1" applyFill="1" applyBorder="1" applyAlignment="1">
      <alignment horizontal="right"/>
    </xf>
    <xf numFmtId="0" fontId="0" fillId="35" borderId="18" xfId="0" applyFont="1" applyFill="1" applyBorder="1" applyAlignment="1">
      <alignment/>
    </xf>
    <xf numFmtId="0" fontId="0" fillId="35" borderId="0" xfId="0" applyFont="1" applyFill="1" applyBorder="1" applyAlignment="1">
      <alignment/>
    </xf>
    <xf numFmtId="0" fontId="0" fillId="35" borderId="12" xfId="0" applyFill="1" applyBorder="1" applyAlignment="1">
      <alignment/>
    </xf>
    <xf numFmtId="0" fontId="14" fillId="35" borderId="18" xfId="0" applyFont="1" applyFill="1" applyBorder="1" applyAlignment="1">
      <alignment/>
    </xf>
    <xf numFmtId="0" fontId="16" fillId="35" borderId="0" xfId="0" applyFont="1" applyFill="1" applyBorder="1" applyAlignment="1">
      <alignment/>
    </xf>
    <xf numFmtId="0" fontId="16" fillId="35" borderId="18" xfId="0" applyFont="1" applyFill="1" applyBorder="1" applyAlignment="1">
      <alignment/>
    </xf>
    <xf numFmtId="0" fontId="11" fillId="35" borderId="12" xfId="0" applyFont="1" applyFill="1" applyBorder="1" applyAlignment="1">
      <alignment/>
    </xf>
    <xf numFmtId="0" fontId="14" fillId="35" borderId="16" xfId="0" applyFont="1" applyFill="1" applyBorder="1" applyAlignment="1">
      <alignment/>
    </xf>
    <xf numFmtId="0" fontId="16" fillId="35" borderId="17" xfId="0" applyFont="1" applyFill="1" applyBorder="1" applyAlignment="1">
      <alignment/>
    </xf>
    <xf numFmtId="0" fontId="18" fillId="35" borderId="17" xfId="0" applyFont="1" applyFill="1" applyBorder="1" applyAlignment="1">
      <alignment/>
    </xf>
    <xf numFmtId="0" fontId="19" fillId="35" borderId="31" xfId="0" applyFont="1" applyFill="1" applyBorder="1" applyAlignment="1">
      <alignment/>
    </xf>
    <xf numFmtId="0" fontId="14" fillId="35" borderId="18" xfId="0" applyFont="1" applyFill="1" applyBorder="1" applyAlignment="1" applyProtection="1">
      <alignment/>
      <protection/>
    </xf>
    <xf numFmtId="0" fontId="14" fillId="35" borderId="0" xfId="0" applyFont="1" applyFill="1" applyBorder="1" applyAlignment="1" applyProtection="1">
      <alignment/>
      <protection/>
    </xf>
    <xf numFmtId="10" fontId="2" fillId="35" borderId="0" xfId="0" applyNumberFormat="1" applyFont="1" applyFill="1" applyBorder="1" applyAlignment="1" applyProtection="1">
      <alignment horizontal="center"/>
      <protection/>
    </xf>
    <xf numFmtId="2" fontId="2" fillId="35" borderId="0" xfId="0" applyNumberFormat="1" applyFont="1" applyFill="1" applyBorder="1" applyAlignment="1">
      <alignment/>
    </xf>
    <xf numFmtId="0" fontId="2" fillId="35" borderId="18" xfId="0" applyFont="1" applyFill="1" applyBorder="1" applyAlignment="1" applyProtection="1">
      <alignment/>
      <protection/>
    </xf>
    <xf numFmtId="0" fontId="2" fillId="35" borderId="0" xfId="0" applyFont="1" applyFill="1" applyBorder="1" applyAlignment="1" applyProtection="1">
      <alignment/>
      <protection/>
    </xf>
    <xf numFmtId="0" fontId="2" fillId="35" borderId="32" xfId="0" applyFont="1" applyFill="1" applyBorder="1" applyAlignment="1">
      <alignment/>
    </xf>
    <xf numFmtId="0" fontId="0" fillId="35" borderId="10" xfId="0" applyFont="1" applyFill="1" applyBorder="1" applyAlignment="1">
      <alignment/>
    </xf>
    <xf numFmtId="2" fontId="0" fillId="35" borderId="10" xfId="0" applyNumberFormat="1" applyFont="1" applyFill="1" applyBorder="1" applyAlignment="1" applyProtection="1">
      <alignment horizontal="left"/>
      <protection/>
    </xf>
    <xf numFmtId="0" fontId="0" fillId="35" borderId="33" xfId="0" applyFill="1" applyBorder="1" applyAlignment="1">
      <alignment/>
    </xf>
    <xf numFmtId="0" fontId="5" fillId="38" borderId="0" xfId="0" applyFont="1" applyFill="1" applyAlignment="1">
      <alignment/>
    </xf>
    <xf numFmtId="0" fontId="0" fillId="38" borderId="0" xfId="0" applyFill="1" applyAlignment="1">
      <alignment/>
    </xf>
    <xf numFmtId="224" fontId="16" fillId="37" borderId="10" xfId="0" applyNumberFormat="1" applyFont="1" applyFill="1" applyBorder="1" applyAlignment="1" applyProtection="1">
      <alignment horizontal="left" vertical="center" wrapText="1" shrinkToFit="1"/>
      <protection locked="0"/>
    </xf>
    <xf numFmtId="0" fontId="16" fillId="35" borderId="10" xfId="0" applyFont="1" applyFill="1" applyBorder="1" applyAlignment="1" applyProtection="1">
      <alignment horizontal="right" vertical="center" wrapText="1" shrinkToFit="1"/>
      <protection/>
    </xf>
    <xf numFmtId="0" fontId="72" fillId="0" borderId="0" xfId="0" applyFont="1" applyAlignment="1">
      <alignment horizontal="justify" vertical="center"/>
    </xf>
    <xf numFmtId="0" fontId="73" fillId="0" borderId="0" xfId="0" applyFont="1" applyAlignment="1">
      <alignment horizontal="justify" vertical="center"/>
    </xf>
    <xf numFmtId="0" fontId="26" fillId="0" borderId="0" xfId="0" applyFont="1" applyAlignment="1">
      <alignment horizontal="justify" vertical="center"/>
    </xf>
    <xf numFmtId="0" fontId="27" fillId="0" borderId="0" xfId="0" applyFont="1" applyAlignment="1">
      <alignment horizontal="justify" vertical="center"/>
    </xf>
    <xf numFmtId="0" fontId="26" fillId="0" borderId="0" xfId="0" applyFont="1" applyAlignment="1">
      <alignment vertical="center"/>
    </xf>
    <xf numFmtId="0" fontId="31" fillId="0" borderId="0" xfId="0" applyFont="1" applyAlignment="1">
      <alignment horizontal="justify" vertical="center"/>
    </xf>
    <xf numFmtId="0" fontId="72" fillId="0" borderId="0" xfId="0" applyFont="1" applyAlignment="1">
      <alignment vertical="center"/>
    </xf>
    <xf numFmtId="0" fontId="74" fillId="0" borderId="0" xfId="0" applyFont="1" applyAlignment="1">
      <alignment horizontal="right" vertical="center"/>
    </xf>
    <xf numFmtId="0" fontId="74" fillId="0" borderId="0" xfId="0" applyFont="1" applyAlignment="1">
      <alignment horizontal="right"/>
    </xf>
    <xf numFmtId="2" fontId="0" fillId="0" borderId="0" xfId="0" applyNumberFormat="1" applyAlignment="1">
      <alignment/>
    </xf>
    <xf numFmtId="0" fontId="0" fillId="35" borderId="19" xfId="0" applyFill="1" applyBorder="1" applyAlignment="1">
      <alignment/>
    </xf>
    <xf numFmtId="0" fontId="0" fillId="39" borderId="10" xfId="0" applyFont="1" applyFill="1" applyBorder="1" applyAlignment="1" applyProtection="1">
      <alignment horizontal="center"/>
      <protection locked="0"/>
    </xf>
    <xf numFmtId="0" fontId="0" fillId="39" borderId="10" xfId="0" applyFill="1" applyBorder="1" applyAlignment="1" applyProtection="1">
      <alignment/>
      <protection locked="0"/>
    </xf>
    <xf numFmtId="0" fontId="10" fillId="0" borderId="17" xfId="0" applyFont="1" applyBorder="1" applyAlignment="1">
      <alignment horizontal="right" vertical="center" wrapText="1"/>
    </xf>
    <xf numFmtId="0" fontId="0" fillId="0" borderId="17" xfId="0" applyBorder="1" applyAlignment="1">
      <alignment/>
    </xf>
    <xf numFmtId="0" fontId="0" fillId="0" borderId="31" xfId="0" applyBorder="1" applyAlignment="1">
      <alignment/>
    </xf>
    <xf numFmtId="10" fontId="2" fillId="35" borderId="0" xfId="0" applyNumberFormat="1" applyFont="1" applyFill="1" applyBorder="1" applyAlignment="1" applyProtection="1">
      <alignment horizontal="center"/>
      <protection/>
    </xf>
    <xf numFmtId="0" fontId="0" fillId="35" borderId="0" xfId="0" applyFill="1" applyBorder="1" applyAlignment="1">
      <alignment horizontal="center"/>
    </xf>
    <xf numFmtId="0" fontId="2" fillId="35" borderId="19" xfId="0" applyFont="1" applyFill="1" applyBorder="1" applyAlignment="1">
      <alignment horizontal="center" vertical="center" wrapText="1"/>
    </xf>
    <xf numFmtId="182" fontId="0" fillId="39" borderId="10" xfId="0" applyNumberFormat="1" applyFont="1" applyFill="1" applyBorder="1" applyAlignment="1" applyProtection="1">
      <alignment horizontal="center"/>
      <protection locked="0"/>
    </xf>
    <xf numFmtId="182" fontId="0" fillId="39" borderId="10" xfId="0" applyNumberFormat="1" applyFill="1" applyBorder="1" applyAlignment="1" applyProtection="1">
      <alignment/>
      <protection locked="0"/>
    </xf>
    <xf numFmtId="0" fontId="14" fillId="35" borderId="18" xfId="0" applyFont="1" applyFill="1" applyBorder="1" applyAlignment="1" applyProtection="1">
      <alignment/>
      <protection/>
    </xf>
    <xf numFmtId="0" fontId="16" fillId="35" borderId="0" xfId="0" applyFont="1" applyFill="1" applyBorder="1" applyAlignment="1">
      <alignment/>
    </xf>
    <xf numFmtId="0" fontId="0" fillId="35" borderId="0" xfId="0" applyFont="1" applyFill="1" applyBorder="1" applyAlignment="1">
      <alignment horizontal="right"/>
    </xf>
    <xf numFmtId="0" fontId="0" fillId="35" borderId="0" xfId="0" applyFill="1" applyBorder="1" applyAlignment="1">
      <alignment/>
    </xf>
    <xf numFmtId="0" fontId="2" fillId="35" borderId="29" xfId="0" applyFont="1" applyFill="1" applyBorder="1" applyAlignment="1">
      <alignment horizontal="center" vertical="center" wrapText="1"/>
    </xf>
    <xf numFmtId="0" fontId="0" fillId="35" borderId="27" xfId="0" applyFill="1" applyBorder="1" applyAlignment="1">
      <alignment/>
    </xf>
    <xf numFmtId="0" fontId="0" fillId="35" borderId="30" xfId="0" applyFill="1" applyBorder="1" applyAlignment="1">
      <alignment/>
    </xf>
    <xf numFmtId="182" fontId="17" fillId="35" borderId="29" xfId="0" applyNumberFormat="1" applyFont="1" applyFill="1" applyBorder="1" applyAlignment="1">
      <alignment horizontal="center" vertical="center" wrapText="1"/>
    </xf>
    <xf numFmtId="182" fontId="17" fillId="35" borderId="19" xfId="0" applyNumberFormat="1" applyFont="1" applyFill="1" applyBorder="1" applyAlignment="1">
      <alignment horizontal="center" vertical="center" wrapText="1"/>
    </xf>
    <xf numFmtId="0" fontId="4" fillId="35" borderId="0" xfId="0" applyFont="1" applyFill="1" applyBorder="1" applyAlignment="1" applyProtection="1">
      <alignment/>
      <protection/>
    </xf>
    <xf numFmtId="0" fontId="2" fillId="35" borderId="0" xfId="0" applyFont="1" applyFill="1" applyBorder="1" applyAlignment="1">
      <alignment wrapText="1"/>
    </xf>
    <xf numFmtId="0" fontId="0" fillId="35" borderId="0" xfId="0" applyFill="1" applyBorder="1" applyAlignment="1">
      <alignment wrapText="1"/>
    </xf>
    <xf numFmtId="182" fontId="0" fillId="37" borderId="10" xfId="0" applyNumberFormat="1" applyFill="1" applyBorder="1" applyAlignment="1">
      <alignment/>
    </xf>
    <xf numFmtId="0" fontId="0" fillId="0" borderId="10" xfId="0" applyBorder="1" applyAlignment="1">
      <alignment/>
    </xf>
    <xf numFmtId="0" fontId="0" fillId="37" borderId="10" xfId="0" applyFill="1" applyBorder="1" applyAlignment="1" applyProtection="1">
      <alignment horizontal="left" vertical="center"/>
      <protection/>
    </xf>
    <xf numFmtId="0" fontId="0" fillId="0" borderId="10" xfId="0" applyBorder="1" applyAlignment="1" applyProtection="1">
      <alignment horizontal="left" vertical="center"/>
      <protection/>
    </xf>
    <xf numFmtId="0" fontId="0" fillId="0" borderId="0" xfId="0" applyBorder="1" applyAlignment="1">
      <alignment/>
    </xf>
    <xf numFmtId="0" fontId="0" fillId="37" borderId="10" xfId="0" applyFill="1" applyBorder="1" applyAlignment="1" applyProtection="1">
      <alignment horizontal="left" vertical="center"/>
      <protection locked="0"/>
    </xf>
    <xf numFmtId="0" fontId="16" fillId="37" borderId="10" xfId="0" applyFont="1" applyFill="1" applyBorder="1" applyAlignment="1" applyProtection="1">
      <alignment horizontal="left" vertical="center" wrapText="1" shrinkToFit="1"/>
      <protection locked="0"/>
    </xf>
    <xf numFmtId="0" fontId="0" fillId="37" borderId="10" xfId="0" applyFill="1" applyBorder="1" applyAlignment="1" applyProtection="1">
      <alignment horizontal="left" vertical="center" wrapText="1"/>
      <protection locked="0"/>
    </xf>
    <xf numFmtId="0" fontId="0" fillId="35" borderId="0" xfId="0" applyFill="1" applyBorder="1" applyAlignment="1" applyProtection="1">
      <alignment wrapText="1"/>
      <protection/>
    </xf>
    <xf numFmtId="0" fontId="0" fillId="35" borderId="0" xfId="0" applyFill="1" applyBorder="1" applyAlignment="1" applyProtection="1">
      <alignment/>
      <protection/>
    </xf>
    <xf numFmtId="0" fontId="0" fillId="37" borderId="10" xfId="0" applyFill="1" applyBorder="1" applyAlignment="1" applyProtection="1">
      <alignment horizontal="center" vertical="center"/>
      <protection locked="0"/>
    </xf>
    <xf numFmtId="182" fontId="0" fillId="37" borderId="10" xfId="40" applyNumberFormat="1" applyFont="1" applyFill="1" applyBorder="1" applyAlignment="1">
      <alignment horizontal="center"/>
    </xf>
    <xf numFmtId="182" fontId="0" fillId="0" borderId="10" xfId="0" applyNumberFormat="1" applyBorder="1" applyAlignment="1">
      <alignment horizontal="center"/>
    </xf>
    <xf numFmtId="0" fontId="16" fillId="35" borderId="0" xfId="0" applyFont="1" applyFill="1" applyBorder="1" applyAlignment="1" applyProtection="1">
      <alignment horizontal="center" vertical="center" wrapText="1" shrinkToFit="1"/>
      <protection/>
    </xf>
    <xf numFmtId="0" fontId="0" fillId="35" borderId="0" xfId="0" applyFill="1" applyBorder="1" applyAlignment="1" applyProtection="1">
      <alignment vertical="center" wrapText="1"/>
      <protection/>
    </xf>
    <xf numFmtId="0" fontId="16" fillId="37" borderId="10" xfId="0" applyFont="1" applyFill="1" applyBorder="1" applyAlignment="1" applyProtection="1">
      <alignment horizontal="left" vertical="center" wrapText="1" shrinkToFit="1"/>
      <protection/>
    </xf>
    <xf numFmtId="0" fontId="0" fillId="37" borderId="10" xfId="0" applyFill="1" applyBorder="1" applyAlignment="1" applyProtection="1">
      <alignment horizontal="left" vertical="center" wrapText="1"/>
      <protection/>
    </xf>
    <xf numFmtId="0" fontId="16" fillId="35" borderId="0" xfId="0" applyFont="1" applyFill="1" applyBorder="1" applyAlignment="1" applyProtection="1">
      <alignment horizontal="center" vertical="center" wrapText="1" shrinkToFit="1"/>
      <protection locked="0"/>
    </xf>
    <xf numFmtId="0" fontId="0" fillId="35" borderId="0" xfId="0" applyFill="1" applyBorder="1" applyAlignment="1" applyProtection="1">
      <alignment vertical="center" wrapText="1"/>
      <protection locked="0"/>
    </xf>
    <xf numFmtId="0" fontId="16" fillId="37" borderId="10" xfId="0" applyFont="1" applyFill="1" applyBorder="1" applyAlignment="1" applyProtection="1">
      <alignment horizontal="center" vertical="center" wrapText="1" shrinkToFit="1"/>
      <protection locked="0"/>
    </xf>
    <xf numFmtId="0" fontId="0" fillId="0" borderId="10" xfId="0" applyBorder="1" applyAlignment="1" applyProtection="1">
      <alignment vertical="center" wrapText="1"/>
      <protection locked="0"/>
    </xf>
    <xf numFmtId="0" fontId="0" fillId="0" borderId="10" xfId="0" applyBorder="1" applyAlignment="1">
      <alignment horizontal="left" vertical="center" wrapText="1" shrinkToFit="1"/>
    </xf>
    <xf numFmtId="0" fontId="0" fillId="0" borderId="10" xfId="0" applyBorder="1" applyAlignment="1" applyProtection="1">
      <alignment horizontal="left" vertical="center"/>
      <protection locked="0"/>
    </xf>
    <xf numFmtId="0" fontId="0" fillId="37" borderId="0" xfId="0" applyFill="1" applyBorder="1" applyAlignment="1" applyProtection="1">
      <alignment horizontal="center" vertical="center"/>
      <protection locked="0"/>
    </xf>
    <xf numFmtId="0" fontId="0" fillId="0" borderId="0" xfId="0" applyBorder="1" applyAlignment="1">
      <alignment horizontal="center" vertical="center"/>
    </xf>
  </cellXfs>
  <cellStyles count="51">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Normal 2" xfId="56"/>
    <cellStyle name="Normál_terület 2009" xfId="57"/>
    <cellStyle name="Összesen" xfId="58"/>
    <cellStyle name="Currency" xfId="59"/>
    <cellStyle name="Currency [0]" xfId="60"/>
    <cellStyle name="Rossz" xfId="61"/>
    <cellStyle name="Semleges" xfId="62"/>
    <cellStyle name="Számítás" xfId="63"/>
    <cellStyle name="Percent" xfId="64"/>
  </cellStyles>
  <dxfs count="6">
    <dxf>
      <fill>
        <patternFill>
          <bgColor theme="0" tint="-0.24993999302387238"/>
        </patternFill>
      </fill>
    </dxf>
    <dxf>
      <font>
        <color indexed="9"/>
      </font>
    </dxf>
    <dxf>
      <font>
        <b/>
        <i val="0"/>
        <color indexed="10"/>
      </font>
    </dxf>
    <dxf>
      <font>
        <color indexed="9"/>
      </font>
    </dxf>
    <dxf>
      <font>
        <color rgb="FFFFFFFF"/>
      </font>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1</xdr:row>
      <xdr:rowOff>66675</xdr:rowOff>
    </xdr:from>
    <xdr:to>
      <xdr:col>3</xdr:col>
      <xdr:colOff>400050</xdr:colOff>
      <xdr:row>2</xdr:row>
      <xdr:rowOff>66675</xdr:rowOff>
    </xdr:to>
    <xdr:pic>
      <xdr:nvPicPr>
        <xdr:cNvPr id="1" name="Picture 76" descr="Union Biztosito_1c_pos"/>
        <xdr:cNvPicPr preferRelativeResize="1">
          <a:picLocks noChangeAspect="1"/>
        </xdr:cNvPicPr>
      </xdr:nvPicPr>
      <xdr:blipFill>
        <a:blip r:embed="rId1"/>
        <a:stretch>
          <a:fillRect/>
        </a:stretch>
      </xdr:blipFill>
      <xdr:spPr>
        <a:xfrm>
          <a:off x="323850" y="228600"/>
          <a:ext cx="171450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1</xdr:row>
      <xdr:rowOff>104775</xdr:rowOff>
    </xdr:from>
    <xdr:to>
      <xdr:col>1</xdr:col>
      <xdr:colOff>1114425</xdr:colOff>
      <xdr:row>2</xdr:row>
      <xdr:rowOff>247650</xdr:rowOff>
    </xdr:to>
    <xdr:pic>
      <xdr:nvPicPr>
        <xdr:cNvPr id="1" name="Picture 76" descr="Union Biztosito_1c_pos"/>
        <xdr:cNvPicPr preferRelativeResize="1">
          <a:picLocks noChangeAspect="1"/>
        </xdr:cNvPicPr>
      </xdr:nvPicPr>
      <xdr:blipFill>
        <a:blip r:embed="rId1"/>
        <a:stretch>
          <a:fillRect/>
        </a:stretch>
      </xdr:blipFill>
      <xdr:spPr>
        <a:xfrm>
          <a:off x="85725" y="276225"/>
          <a:ext cx="1714500" cy="857250"/>
        </a:xfrm>
        <a:prstGeom prst="rect">
          <a:avLst/>
        </a:prstGeom>
        <a:noFill/>
        <a:ln w="9525" cmpd="sng">
          <a:noFill/>
        </a:ln>
      </xdr:spPr>
    </xdr:pic>
    <xdr:clientData/>
  </xdr:twoCellAnchor>
  <xdr:twoCellAnchor>
    <xdr:from>
      <xdr:col>8</xdr:col>
      <xdr:colOff>409575</xdr:colOff>
      <xdr:row>1</xdr:row>
      <xdr:rowOff>47625</xdr:rowOff>
    </xdr:from>
    <xdr:to>
      <xdr:col>9</xdr:col>
      <xdr:colOff>542925</xdr:colOff>
      <xdr:row>1</xdr:row>
      <xdr:rowOff>476250</xdr:rowOff>
    </xdr:to>
    <xdr:pic>
      <xdr:nvPicPr>
        <xdr:cNvPr id="2" name="Kép 5" descr="SB_fekete_feher"/>
        <xdr:cNvPicPr preferRelativeResize="1">
          <a:picLocks noChangeAspect="1"/>
        </xdr:cNvPicPr>
      </xdr:nvPicPr>
      <xdr:blipFill>
        <a:blip r:embed="rId2"/>
        <a:stretch>
          <a:fillRect/>
        </a:stretch>
      </xdr:blipFill>
      <xdr:spPr>
        <a:xfrm>
          <a:off x="9953625" y="219075"/>
          <a:ext cx="819150"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38100</xdr:rowOff>
    </xdr:from>
    <xdr:to>
      <xdr:col>0</xdr:col>
      <xdr:colOff>1400175</xdr:colOff>
      <xdr:row>4</xdr:row>
      <xdr:rowOff>47625</xdr:rowOff>
    </xdr:to>
    <xdr:pic>
      <xdr:nvPicPr>
        <xdr:cNvPr id="1" name="Kép 1" descr="Union Biztosito_1c_pos"/>
        <xdr:cNvPicPr preferRelativeResize="1">
          <a:picLocks noChangeAspect="1"/>
        </xdr:cNvPicPr>
      </xdr:nvPicPr>
      <xdr:blipFill>
        <a:blip r:embed="rId1"/>
        <a:stretch>
          <a:fillRect/>
        </a:stretch>
      </xdr:blipFill>
      <xdr:spPr>
        <a:xfrm>
          <a:off x="104775" y="38100"/>
          <a:ext cx="1304925" cy="733425"/>
        </a:xfrm>
        <a:prstGeom prst="rect">
          <a:avLst/>
        </a:prstGeom>
        <a:noFill/>
        <a:ln w="9525" cmpd="sng">
          <a:noFill/>
        </a:ln>
      </xdr:spPr>
    </xdr:pic>
    <xdr:clientData/>
  </xdr:twoCellAnchor>
  <xdr:twoCellAnchor>
    <xdr:from>
      <xdr:col>0</xdr:col>
      <xdr:colOff>0</xdr:colOff>
      <xdr:row>0</xdr:row>
      <xdr:rowOff>0</xdr:rowOff>
    </xdr:from>
    <xdr:to>
      <xdr:col>0</xdr:col>
      <xdr:colOff>1304925</xdr:colOff>
      <xdr:row>3</xdr:row>
      <xdr:rowOff>152400</xdr:rowOff>
    </xdr:to>
    <xdr:pic>
      <xdr:nvPicPr>
        <xdr:cNvPr id="2" name="Kép 2" descr="Union Biztosito_1c_pos"/>
        <xdr:cNvPicPr preferRelativeResize="1">
          <a:picLocks noChangeAspect="1"/>
        </xdr:cNvPicPr>
      </xdr:nvPicPr>
      <xdr:blipFill>
        <a:blip r:embed="rId1"/>
        <a:stretch>
          <a:fillRect/>
        </a:stretch>
      </xdr:blipFill>
      <xdr:spPr>
        <a:xfrm>
          <a:off x="0" y="0"/>
          <a:ext cx="130492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unka4">
    <pageSetUpPr fitToPage="1"/>
  </sheetPr>
  <dimension ref="B1:X29"/>
  <sheetViews>
    <sheetView showGridLines="0" tabSelected="1" zoomScale="120" zoomScaleNormal="120" zoomScaleSheetLayoutView="100" zoomScalePageLayoutView="0" workbookViewId="0" topLeftCell="A1">
      <selection activeCell="F8" sqref="F8:H8"/>
    </sheetView>
  </sheetViews>
  <sheetFormatPr defaultColWidth="9.00390625" defaultRowHeight="12.75"/>
  <cols>
    <col min="1" max="1" width="3.25390625" style="0" customWidth="1"/>
    <col min="2" max="2" width="7.375" style="0" customWidth="1"/>
    <col min="3" max="3" width="10.875" style="0" customWidth="1"/>
    <col min="4" max="4" width="7.375" style="0" customWidth="1"/>
    <col min="5" max="5" width="7.25390625" style="0" customWidth="1"/>
    <col min="6" max="6" width="4.75390625" style="0" customWidth="1"/>
    <col min="7" max="7" width="7.375" style="0" customWidth="1"/>
    <col min="8" max="8" width="10.875" style="0" customWidth="1"/>
    <col min="9" max="9" width="5.75390625" style="0" customWidth="1"/>
    <col min="10" max="10" width="7.375" style="0" customWidth="1"/>
    <col min="11" max="11" width="4.375" style="0" customWidth="1"/>
    <col min="12" max="12" width="7.625" style="0" customWidth="1"/>
    <col min="13" max="13" width="11.125" style="0" customWidth="1"/>
    <col min="14" max="14" width="5.75390625" style="0" customWidth="1"/>
    <col min="15" max="15" width="7.375" style="0" customWidth="1"/>
    <col min="19" max="19" width="12.375" style="0" bestFit="1" customWidth="1"/>
  </cols>
  <sheetData>
    <row r="1" spans="13:16" ht="12.75">
      <c r="M1" s="3"/>
      <c r="N1" s="3"/>
      <c r="O1" s="3"/>
      <c r="P1" s="3"/>
    </row>
    <row r="2" spans="2:17" ht="67.5" customHeight="1">
      <c r="B2" s="15"/>
      <c r="C2" s="16"/>
      <c r="D2" s="17"/>
      <c r="E2" s="17"/>
      <c r="F2" s="17"/>
      <c r="G2" s="155" t="s">
        <v>175</v>
      </c>
      <c r="H2" s="156"/>
      <c r="I2" s="156"/>
      <c r="J2" s="156"/>
      <c r="K2" s="156"/>
      <c r="L2" s="156"/>
      <c r="M2" s="156"/>
      <c r="N2" s="156"/>
      <c r="O2" s="156"/>
      <c r="P2" s="156"/>
      <c r="Q2" s="157"/>
    </row>
    <row r="3" spans="2:23" ht="12.75">
      <c r="B3" s="18"/>
      <c r="C3" s="19"/>
      <c r="D3" s="19"/>
      <c r="E3" s="19"/>
      <c r="F3" s="19"/>
      <c r="G3" s="19"/>
      <c r="H3" s="19"/>
      <c r="I3" s="19"/>
      <c r="J3" s="19"/>
      <c r="K3" s="19"/>
      <c r="L3" s="19"/>
      <c r="M3" s="2"/>
      <c r="N3" s="2"/>
      <c r="O3" s="2"/>
      <c r="P3" s="2"/>
      <c r="Q3" s="5"/>
      <c r="R3" s="8"/>
      <c r="S3" s="8"/>
      <c r="T3" s="8"/>
      <c r="U3" s="8"/>
      <c r="V3" s="8"/>
      <c r="W3" s="8"/>
    </row>
    <row r="4" spans="2:23" ht="15.75">
      <c r="B4" s="112" t="s">
        <v>63</v>
      </c>
      <c r="C4" s="113"/>
      <c r="D4" s="113"/>
      <c r="E4" s="113"/>
      <c r="F4" s="113"/>
      <c r="G4" s="113"/>
      <c r="H4" s="113"/>
      <c r="I4" s="113"/>
      <c r="J4" s="113"/>
      <c r="K4" s="113"/>
      <c r="L4" s="113"/>
      <c r="M4" s="113"/>
      <c r="N4" s="113"/>
      <c r="O4" s="113"/>
      <c r="P4" s="113"/>
      <c r="Q4" s="114"/>
      <c r="R4" s="8"/>
      <c r="S4" s="8"/>
      <c r="T4" s="8"/>
      <c r="U4" s="8"/>
      <c r="V4" s="8"/>
      <c r="W4" s="8"/>
    </row>
    <row r="5" spans="2:23" ht="12.75">
      <c r="B5" s="117"/>
      <c r="C5" s="118"/>
      <c r="D5" s="118"/>
      <c r="E5" s="118"/>
      <c r="F5" s="118"/>
      <c r="G5" s="118"/>
      <c r="H5" s="118"/>
      <c r="I5" s="118"/>
      <c r="J5" s="118"/>
      <c r="K5" s="118"/>
      <c r="L5" s="118"/>
      <c r="M5" s="45"/>
      <c r="N5" s="45"/>
      <c r="O5" s="45"/>
      <c r="P5" s="45"/>
      <c r="Q5" s="119"/>
      <c r="R5" s="8"/>
      <c r="S5" s="8"/>
      <c r="T5" s="8"/>
      <c r="U5" s="8"/>
      <c r="V5" s="8"/>
      <c r="W5" s="8"/>
    </row>
    <row r="6" spans="2:24" ht="12.75">
      <c r="B6" s="120" t="s">
        <v>28</v>
      </c>
      <c r="C6" s="61"/>
      <c r="D6" s="121"/>
      <c r="E6" s="121"/>
      <c r="F6" s="118"/>
      <c r="G6" s="118"/>
      <c r="H6" s="118"/>
      <c r="I6" s="118"/>
      <c r="J6" s="118"/>
      <c r="K6" s="118"/>
      <c r="L6" s="118"/>
      <c r="M6" s="45"/>
      <c r="N6" s="45"/>
      <c r="O6" s="45"/>
      <c r="P6" s="45"/>
      <c r="Q6" s="119"/>
      <c r="R6" s="8"/>
      <c r="S6" s="8"/>
      <c r="T6" s="8"/>
      <c r="U6" s="8"/>
      <c r="V6" s="8"/>
      <c r="W6" s="8"/>
      <c r="X6" s="8"/>
    </row>
    <row r="7" spans="2:24" ht="10.5" customHeight="1">
      <c r="B7" s="122"/>
      <c r="C7" s="121"/>
      <c r="D7" s="121"/>
      <c r="E7" s="121"/>
      <c r="F7" s="118"/>
      <c r="G7" s="118"/>
      <c r="H7" s="118"/>
      <c r="I7" s="118"/>
      <c r="J7" s="118"/>
      <c r="K7" s="118"/>
      <c r="L7" s="118"/>
      <c r="M7" s="45"/>
      <c r="N7" s="45"/>
      <c r="O7" s="45"/>
      <c r="P7" s="45"/>
      <c r="Q7" s="123"/>
      <c r="R7" s="8"/>
      <c r="S7" s="8"/>
      <c r="T7" s="8"/>
      <c r="U7" s="8"/>
      <c r="V7" s="8"/>
      <c r="W7" s="8"/>
      <c r="X7" s="8"/>
    </row>
    <row r="8" spans="2:24" ht="13.5" customHeight="1">
      <c r="B8" s="120" t="s">
        <v>18</v>
      </c>
      <c r="C8" s="61"/>
      <c r="D8" s="121"/>
      <c r="E8" s="121"/>
      <c r="F8" s="153"/>
      <c r="G8" s="154"/>
      <c r="H8" s="154"/>
      <c r="I8" s="118"/>
      <c r="J8" s="45"/>
      <c r="K8" s="118"/>
      <c r="L8" s="118"/>
      <c r="M8" s="45"/>
      <c r="N8" s="45"/>
      <c r="O8" s="45"/>
      <c r="P8" s="45"/>
      <c r="Q8" s="123"/>
      <c r="R8" s="8"/>
      <c r="S8" s="8"/>
      <c r="T8" s="8"/>
      <c r="U8" s="8"/>
      <c r="V8" s="8"/>
      <c r="W8" s="8"/>
      <c r="X8" s="9"/>
    </row>
    <row r="9" spans="2:24" ht="8.25" customHeight="1">
      <c r="B9" s="122"/>
      <c r="C9" s="121"/>
      <c r="D9" s="121"/>
      <c r="E9" s="121"/>
      <c r="F9" s="118"/>
      <c r="G9" s="118"/>
      <c r="H9" s="118"/>
      <c r="I9" s="118"/>
      <c r="J9" s="118"/>
      <c r="K9" s="118"/>
      <c r="L9" s="118"/>
      <c r="M9" s="45"/>
      <c r="N9" s="45"/>
      <c r="O9" s="45"/>
      <c r="P9" s="45"/>
      <c r="Q9" s="123"/>
      <c r="R9" s="8"/>
      <c r="S9" s="20"/>
      <c r="T9" s="8"/>
      <c r="U9" s="8"/>
      <c r="V9" s="8"/>
      <c r="W9" s="8"/>
      <c r="X9" s="9"/>
    </row>
    <row r="10" spans="2:24" ht="13.5" customHeight="1">
      <c r="B10" s="120" t="s">
        <v>29</v>
      </c>
      <c r="C10" s="61"/>
      <c r="D10" s="121"/>
      <c r="E10" s="121"/>
      <c r="F10" s="153"/>
      <c r="G10" s="154"/>
      <c r="H10" s="154"/>
      <c r="I10" s="118"/>
      <c r="J10" s="45"/>
      <c r="K10" s="118"/>
      <c r="L10" s="118"/>
      <c r="M10" s="45"/>
      <c r="N10" s="45"/>
      <c r="O10" s="45"/>
      <c r="P10" s="45"/>
      <c r="Q10" s="123"/>
      <c r="R10" s="8"/>
      <c r="S10" s="8"/>
      <c r="T10" s="8"/>
      <c r="U10" s="8"/>
      <c r="V10" s="8"/>
      <c r="W10" s="8"/>
      <c r="X10" s="9"/>
    </row>
    <row r="11" spans="2:24" ht="12.75">
      <c r="B11" s="122"/>
      <c r="C11" s="121"/>
      <c r="D11" s="121"/>
      <c r="E11" s="121"/>
      <c r="F11" s="118"/>
      <c r="G11" s="118"/>
      <c r="H11" s="118"/>
      <c r="I11" s="118"/>
      <c r="J11" s="118"/>
      <c r="K11" s="118"/>
      <c r="L11" s="118"/>
      <c r="M11" s="45"/>
      <c r="N11" s="45"/>
      <c r="O11" s="45"/>
      <c r="P11" s="45"/>
      <c r="Q11" s="123"/>
      <c r="R11" s="8"/>
      <c r="S11" s="8"/>
      <c r="T11" s="8"/>
      <c r="U11" s="8"/>
      <c r="V11" s="8"/>
      <c r="W11" s="8"/>
      <c r="X11" s="9"/>
    </row>
    <row r="12" spans="2:24" ht="15.75">
      <c r="B12" s="112" t="s">
        <v>61</v>
      </c>
      <c r="C12" s="115"/>
      <c r="D12" s="115"/>
      <c r="E12" s="115"/>
      <c r="F12" s="113"/>
      <c r="G12" s="113"/>
      <c r="H12" s="113"/>
      <c r="I12" s="113"/>
      <c r="J12" s="113"/>
      <c r="K12" s="113"/>
      <c r="L12" s="113"/>
      <c r="M12" s="113"/>
      <c r="N12" s="113"/>
      <c r="O12" s="113"/>
      <c r="P12" s="113"/>
      <c r="Q12" s="116" t="str">
        <f>vezérlő!F38</f>
        <v>A megadott gépjárműre nem köthető biztosítás!</v>
      </c>
      <c r="R12" s="8"/>
      <c r="S12" s="8"/>
      <c r="T12" s="8"/>
      <c r="U12" s="8"/>
      <c r="V12" s="8"/>
      <c r="W12" s="8"/>
      <c r="X12" s="9"/>
    </row>
    <row r="13" spans="2:24" ht="12" customHeight="1">
      <c r="B13" s="124"/>
      <c r="C13" s="125"/>
      <c r="D13" s="125"/>
      <c r="E13" s="125"/>
      <c r="F13" s="126"/>
      <c r="G13" s="126"/>
      <c r="H13" s="126"/>
      <c r="I13" s="126"/>
      <c r="J13" s="126"/>
      <c r="K13" s="126"/>
      <c r="L13" s="126"/>
      <c r="M13" s="126"/>
      <c r="N13" s="126"/>
      <c r="O13" s="126"/>
      <c r="P13" s="126"/>
      <c r="Q13" s="127"/>
      <c r="R13" s="8"/>
      <c r="S13" s="8"/>
      <c r="T13" s="8"/>
      <c r="U13" s="8"/>
      <c r="V13" s="8"/>
      <c r="W13" s="8"/>
      <c r="X13" s="9"/>
    </row>
    <row r="14" spans="2:24" ht="16.5" customHeight="1">
      <c r="B14" s="120" t="s">
        <v>64</v>
      </c>
      <c r="C14" s="121"/>
      <c r="D14" s="121"/>
      <c r="E14" s="121"/>
      <c r="F14" s="45"/>
      <c r="G14" s="45"/>
      <c r="H14" s="45"/>
      <c r="I14" s="118"/>
      <c r="J14" s="118"/>
      <c r="K14" s="118"/>
      <c r="L14" s="118"/>
      <c r="M14" s="45"/>
      <c r="N14" s="45"/>
      <c r="O14" s="45"/>
      <c r="P14" s="45"/>
      <c r="Q14" s="123"/>
      <c r="R14" s="8"/>
      <c r="S14" s="8"/>
      <c r="T14" s="8"/>
      <c r="U14" s="8"/>
      <c r="V14" s="8"/>
      <c r="W14" s="8"/>
      <c r="X14" s="9"/>
    </row>
    <row r="15" spans="2:24" ht="12.75">
      <c r="B15" s="120"/>
      <c r="C15" s="121"/>
      <c r="D15" s="121"/>
      <c r="E15" s="121"/>
      <c r="F15" s="45"/>
      <c r="G15" s="45"/>
      <c r="H15" s="45"/>
      <c r="I15" s="118"/>
      <c r="J15" s="118"/>
      <c r="K15" s="118"/>
      <c r="L15" s="118"/>
      <c r="M15" s="45"/>
      <c r="N15" s="45"/>
      <c r="O15" s="45"/>
      <c r="P15" s="45"/>
      <c r="Q15" s="123"/>
      <c r="R15" s="8"/>
      <c r="S15" s="8"/>
      <c r="T15" s="8"/>
      <c r="U15" s="8"/>
      <c r="V15" s="8"/>
      <c r="W15" s="8"/>
      <c r="X15" s="9"/>
    </row>
    <row r="16" spans="2:24" ht="12.75">
      <c r="B16" s="120" t="s">
        <v>66</v>
      </c>
      <c r="C16" s="121"/>
      <c r="D16" s="121"/>
      <c r="E16" s="121"/>
      <c r="F16" s="45"/>
      <c r="G16" s="45"/>
      <c r="H16" s="45"/>
      <c r="I16" s="118"/>
      <c r="J16" s="118"/>
      <c r="K16" s="118"/>
      <c r="L16" s="118"/>
      <c r="M16" s="45"/>
      <c r="N16" s="45"/>
      <c r="O16" s="45"/>
      <c r="P16" s="45"/>
      <c r="Q16" s="123"/>
      <c r="R16" s="8"/>
      <c r="S16" s="8"/>
      <c r="T16" s="8"/>
      <c r="U16" s="8"/>
      <c r="V16" s="8"/>
      <c r="W16" s="8"/>
      <c r="X16" s="9"/>
    </row>
    <row r="17" spans="2:24" ht="12.75">
      <c r="B17" s="122"/>
      <c r="C17" s="121"/>
      <c r="D17" s="121"/>
      <c r="E17" s="121"/>
      <c r="F17" s="45"/>
      <c r="G17" s="45"/>
      <c r="H17" s="45"/>
      <c r="I17" s="118"/>
      <c r="J17" s="118"/>
      <c r="K17" s="118"/>
      <c r="L17" s="118"/>
      <c r="M17" s="45"/>
      <c r="N17" s="45"/>
      <c r="O17" s="45"/>
      <c r="P17" s="45"/>
      <c r="Q17" s="123"/>
      <c r="R17" s="8"/>
      <c r="S17" s="8"/>
      <c r="T17" s="8"/>
      <c r="U17" s="8"/>
      <c r="V17" s="8"/>
      <c r="W17" s="8"/>
      <c r="X17" s="9"/>
    </row>
    <row r="18" spans="2:24" ht="12.75">
      <c r="B18" s="120" t="s">
        <v>169</v>
      </c>
      <c r="C18" s="61"/>
      <c r="D18" s="121"/>
      <c r="E18" s="121"/>
      <c r="F18" s="153"/>
      <c r="G18" s="154"/>
      <c r="H18" s="154"/>
      <c r="I18" s="118"/>
      <c r="J18" s="118"/>
      <c r="K18" s="118"/>
      <c r="L18" s="118"/>
      <c r="M18" s="45"/>
      <c r="N18" s="45"/>
      <c r="O18" s="45"/>
      <c r="P18" s="45"/>
      <c r="Q18" s="123"/>
      <c r="R18" s="8"/>
      <c r="S18" s="8"/>
      <c r="T18" s="8"/>
      <c r="U18" s="8"/>
      <c r="V18" s="8"/>
      <c r="W18" s="8"/>
      <c r="X18" s="9"/>
    </row>
    <row r="19" spans="2:24" ht="12.75">
      <c r="B19" s="122"/>
      <c r="C19" s="121"/>
      <c r="D19" s="121"/>
      <c r="E19" s="121"/>
      <c r="F19" s="118"/>
      <c r="G19" s="118"/>
      <c r="H19" s="118"/>
      <c r="I19" s="118"/>
      <c r="J19" s="118"/>
      <c r="K19" s="118"/>
      <c r="L19" s="118"/>
      <c r="M19" s="45"/>
      <c r="N19" s="45"/>
      <c r="O19" s="45"/>
      <c r="P19" s="45"/>
      <c r="Q19" s="123"/>
      <c r="R19" s="8"/>
      <c r="S19" s="8"/>
      <c r="T19" s="8"/>
      <c r="U19" s="8"/>
      <c r="V19" s="8"/>
      <c r="W19" s="8"/>
      <c r="X19" s="9"/>
    </row>
    <row r="20" spans="2:24" ht="12.75">
      <c r="B20" s="163" t="s">
        <v>407</v>
      </c>
      <c r="C20" s="164"/>
      <c r="D20" s="164"/>
      <c r="E20" s="164"/>
      <c r="F20" s="161"/>
      <c r="G20" s="162"/>
      <c r="H20" s="162"/>
      <c r="I20" s="118"/>
      <c r="J20" s="118"/>
      <c r="K20" s="118"/>
      <c r="L20" s="118"/>
      <c r="M20" s="45"/>
      <c r="N20" s="45"/>
      <c r="O20" s="45"/>
      <c r="P20" s="45"/>
      <c r="Q20" s="123"/>
      <c r="R20" s="8"/>
      <c r="S20" s="8"/>
      <c r="T20" s="21"/>
      <c r="U20" s="8"/>
      <c r="V20" s="8"/>
      <c r="W20" s="8"/>
      <c r="X20" s="9"/>
    </row>
    <row r="21" spans="2:24" ht="12.75">
      <c r="B21" s="122"/>
      <c r="C21" s="121"/>
      <c r="D21" s="121"/>
      <c r="E21" s="121"/>
      <c r="F21" s="118"/>
      <c r="G21" s="118"/>
      <c r="H21" s="118"/>
      <c r="I21" s="118"/>
      <c r="J21" s="118"/>
      <c r="K21" s="118"/>
      <c r="L21" s="118"/>
      <c r="M21" s="45"/>
      <c r="N21" s="45"/>
      <c r="O21" s="45"/>
      <c r="P21" s="45"/>
      <c r="Q21" s="119"/>
      <c r="R21" s="8"/>
      <c r="S21" s="8"/>
      <c r="T21" s="8"/>
      <c r="U21" s="8"/>
      <c r="V21" s="8"/>
      <c r="W21" s="8"/>
      <c r="X21" s="9"/>
    </row>
    <row r="22" spans="2:24" ht="12.75">
      <c r="B22" s="128" t="s">
        <v>30</v>
      </c>
      <c r="C22" s="129"/>
      <c r="D22" s="129"/>
      <c r="E22" s="121"/>
      <c r="F22" s="118" t="s">
        <v>59</v>
      </c>
      <c r="G22" s="103"/>
      <c r="H22" s="130"/>
      <c r="I22" s="165"/>
      <c r="J22" s="166"/>
      <c r="K22" s="166"/>
      <c r="L22" s="166"/>
      <c r="M22" s="158"/>
      <c r="N22" s="159"/>
      <c r="O22" s="45"/>
      <c r="P22" s="45"/>
      <c r="Q22" s="119"/>
      <c r="R22" s="8"/>
      <c r="S22" s="8"/>
      <c r="T22" s="8"/>
      <c r="U22" s="8"/>
      <c r="V22" s="8"/>
      <c r="W22" s="8"/>
      <c r="X22" s="9"/>
    </row>
    <row r="23" spans="2:24" ht="12.75">
      <c r="B23" s="122"/>
      <c r="C23" s="121"/>
      <c r="D23" s="121"/>
      <c r="E23" s="121"/>
      <c r="F23" s="118"/>
      <c r="G23" s="118"/>
      <c r="H23" s="118"/>
      <c r="I23" s="118"/>
      <c r="J23" s="118"/>
      <c r="K23" s="118"/>
      <c r="L23" s="118"/>
      <c r="M23" s="45"/>
      <c r="N23" s="45"/>
      <c r="O23" s="45"/>
      <c r="P23" s="45"/>
      <c r="Q23" s="119"/>
      <c r="R23" s="8"/>
      <c r="S23" s="8"/>
      <c r="T23" s="8"/>
      <c r="U23" s="8"/>
      <c r="V23" s="8"/>
      <c r="W23" s="8"/>
      <c r="X23" s="9"/>
    </row>
    <row r="24" spans="2:24" ht="12.75">
      <c r="B24" s="120" t="s">
        <v>156</v>
      </c>
      <c r="C24" s="121"/>
      <c r="D24" s="121"/>
      <c r="E24" s="121"/>
      <c r="F24" s="45"/>
      <c r="G24" s="45"/>
      <c r="H24" s="118"/>
      <c r="I24" s="118"/>
      <c r="J24" s="50" t="s">
        <v>157</v>
      </c>
      <c r="K24" s="118"/>
      <c r="L24" s="118"/>
      <c r="M24" s="131"/>
      <c r="N24" s="45"/>
      <c r="O24" s="45"/>
      <c r="P24" s="45"/>
      <c r="Q24" s="119"/>
      <c r="R24" s="8"/>
      <c r="S24" s="8"/>
      <c r="T24" s="8"/>
      <c r="U24" s="8"/>
      <c r="V24" s="8"/>
      <c r="W24" s="8"/>
      <c r="X24" s="9"/>
    </row>
    <row r="25" spans="2:21" ht="12.75">
      <c r="B25" s="132"/>
      <c r="C25" s="133"/>
      <c r="D25" s="133"/>
      <c r="E25" s="118"/>
      <c r="F25" s="118"/>
      <c r="G25" s="118"/>
      <c r="H25" s="118"/>
      <c r="I25" s="118"/>
      <c r="J25" s="118"/>
      <c r="K25" s="118"/>
      <c r="L25" s="118"/>
      <c r="M25" s="45"/>
      <c r="N25" s="45"/>
      <c r="O25" s="45"/>
      <c r="P25" s="45"/>
      <c r="Q25" s="119"/>
      <c r="R25" s="9"/>
      <c r="S25" s="9"/>
      <c r="T25" s="9"/>
      <c r="U25" s="9"/>
    </row>
    <row r="26" spans="2:17" ht="12.75">
      <c r="B26" s="134"/>
      <c r="C26" s="135"/>
      <c r="D26" s="135"/>
      <c r="E26" s="135"/>
      <c r="F26" s="136"/>
      <c r="G26" s="135"/>
      <c r="H26" s="135"/>
      <c r="I26" s="135"/>
      <c r="J26" s="135"/>
      <c r="K26" s="135"/>
      <c r="L26" s="135"/>
      <c r="M26" s="52"/>
      <c r="N26" s="52"/>
      <c r="O26" s="52"/>
      <c r="P26" s="52"/>
      <c r="Q26" s="137"/>
    </row>
    <row r="27" spans="2:17" ht="12.75">
      <c r="B27" s="138"/>
      <c r="C27" s="139"/>
      <c r="D27" s="139"/>
      <c r="E27" s="139"/>
      <c r="F27" s="139"/>
      <c r="G27" s="139"/>
      <c r="H27" s="138"/>
      <c r="I27" s="139"/>
      <c r="J27" s="139"/>
      <c r="K27" s="139"/>
      <c r="L27" s="139"/>
      <c r="M27" s="139"/>
      <c r="N27" s="139"/>
      <c r="O27" s="139"/>
      <c r="P27" s="139"/>
      <c r="Q27" s="139"/>
    </row>
    <row r="28" spans="2:18" ht="29.25" customHeight="1">
      <c r="B28" s="152"/>
      <c r="C28" s="152"/>
      <c r="D28" s="152"/>
      <c r="E28" s="152"/>
      <c r="F28" s="152"/>
      <c r="G28" s="160" t="s">
        <v>178</v>
      </c>
      <c r="H28" s="152"/>
      <c r="I28" s="152"/>
      <c r="J28" s="152"/>
      <c r="K28" s="152"/>
      <c r="L28" s="152"/>
      <c r="M28" s="167" t="s">
        <v>179</v>
      </c>
      <c r="N28" s="168"/>
      <c r="O28" s="168"/>
      <c r="P28" s="168"/>
      <c r="Q28" s="169"/>
      <c r="R28" s="14"/>
    </row>
    <row r="29" spans="2:18" ht="26.25" customHeight="1">
      <c r="B29" s="160" t="s">
        <v>168</v>
      </c>
      <c r="C29" s="152"/>
      <c r="D29" s="152"/>
      <c r="E29" s="152"/>
      <c r="F29" s="152"/>
      <c r="G29" s="171" t="str">
        <f>CONCATENATE(IF(vezérlő!F37&gt;0,"",vezérlő!G22)," Ft/",vezérlő!H49)</f>
        <v> Ft/hó</v>
      </c>
      <c r="H29" s="152"/>
      <c r="I29" s="152"/>
      <c r="J29" s="152"/>
      <c r="K29" s="152"/>
      <c r="L29" s="152"/>
      <c r="M29" s="170">
        <f>IF(vezérlő!F37&gt;0,"",vezérlő!G23)</f>
      </c>
      <c r="N29" s="168"/>
      <c r="O29" s="168"/>
      <c r="P29" s="168"/>
      <c r="Q29" s="169"/>
      <c r="R29" s="24"/>
    </row>
  </sheetData>
  <sheetProtection password="C65C" sheet="1"/>
  <mergeCells count="14">
    <mergeCell ref="B29:F29"/>
    <mergeCell ref="F20:H20"/>
    <mergeCell ref="B20:E20"/>
    <mergeCell ref="I22:L22"/>
    <mergeCell ref="M28:Q28"/>
    <mergeCell ref="M29:Q29"/>
    <mergeCell ref="G28:L28"/>
    <mergeCell ref="G29:L29"/>
    <mergeCell ref="B28:F28"/>
    <mergeCell ref="F18:H18"/>
    <mergeCell ref="F8:H8"/>
    <mergeCell ref="F10:H10"/>
    <mergeCell ref="G2:Q2"/>
    <mergeCell ref="M22:N22"/>
  </mergeCells>
  <conditionalFormatting sqref="B27">
    <cfRule type="cellIs" priority="11" dxfId="4" operator="equal" stopIfTrue="1">
      <formula>0</formula>
    </cfRule>
  </conditionalFormatting>
  <conditionalFormatting sqref="F26">
    <cfRule type="expression" priority="12" dxfId="5" stopIfTrue="1">
      <formula>$F$10=""</formula>
    </cfRule>
  </conditionalFormatting>
  <dataValidations count="2">
    <dataValidation type="whole" allowBlank="1" showInputMessage="1" showErrorMessage="1" sqref="F20:H20">
      <formula1>0</formula1>
      <formula2>100000000</formula2>
    </dataValidation>
    <dataValidation type="whole" allowBlank="1" showInputMessage="1" showErrorMessage="1" sqref="F8">
      <formula1>1900</formula1>
      <formula2>2010</formula2>
    </dataValidation>
  </dataValidations>
  <printOptions/>
  <pageMargins left="0.53" right="0.46" top="0.96" bottom="0.5" header="0.75" footer="0.5"/>
  <pageSetup fitToHeight="1" fitToWidth="1" horizontalDpi="300" verticalDpi="300" orientation="portrait" paperSize="9" scale="74" r:id="rId4"/>
  <colBreaks count="1" manualBreakCount="1">
    <brk id="18"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Munka14"/>
  <dimension ref="A1:N175"/>
  <sheetViews>
    <sheetView showGridLines="0" view="pageBreakPreview" zoomScaleSheetLayoutView="100" zoomScalePageLayoutView="0" workbookViewId="0" topLeftCell="A1">
      <selection activeCell="F73" sqref="F73"/>
    </sheetView>
  </sheetViews>
  <sheetFormatPr defaultColWidth="9.00390625" defaultRowHeight="12.75"/>
  <cols>
    <col min="2" max="2" width="29.875" style="0" customWidth="1"/>
    <col min="3" max="3" width="16.375" style="0" customWidth="1"/>
    <col min="4" max="4" width="13.75390625" style="0" bestFit="1" customWidth="1"/>
    <col min="5" max="5" width="13.125" style="0" bestFit="1" customWidth="1"/>
    <col min="6" max="6" width="22.125" style="0" customWidth="1"/>
    <col min="7" max="7" width="10.875" style="0" customWidth="1"/>
    <col min="8" max="8" width="10.125" style="0" bestFit="1" customWidth="1"/>
    <col min="12" max="12" width="11.125" style="0" customWidth="1"/>
  </cols>
  <sheetData>
    <row r="1" spans="1:14" ht="13.5" customHeight="1" thickBot="1">
      <c r="A1" s="6"/>
      <c r="B1" s="4"/>
      <c r="D1" s="2"/>
      <c r="E1" s="2"/>
      <c r="F1" s="2"/>
      <c r="G1" s="2"/>
      <c r="H1" s="2"/>
      <c r="I1" s="2"/>
      <c r="J1" s="2"/>
      <c r="K1" s="2"/>
      <c r="L1" s="2"/>
      <c r="M1" s="2"/>
      <c r="N1" s="2"/>
    </row>
    <row r="2" spans="1:14" ht="56.25" customHeight="1">
      <c r="A2" s="10"/>
      <c r="B2" s="11"/>
      <c r="C2" s="11"/>
      <c r="D2" s="11"/>
      <c r="E2" s="11"/>
      <c r="F2" s="11"/>
      <c r="G2" s="11"/>
      <c r="H2" s="12"/>
      <c r="I2" s="12"/>
      <c r="J2" s="13" t="s">
        <v>62</v>
      </c>
      <c r="K2" s="2"/>
      <c r="L2" s="2"/>
      <c r="M2" s="2"/>
      <c r="N2" s="2"/>
    </row>
    <row r="3" spans="1:14" ht="33.75" customHeight="1" thickBot="1">
      <c r="A3" s="96"/>
      <c r="B3" s="97"/>
      <c r="C3" s="98"/>
      <c r="D3" s="97"/>
      <c r="E3" s="97"/>
      <c r="F3" s="97"/>
      <c r="G3" s="99"/>
      <c r="H3" s="99"/>
      <c r="I3" s="99"/>
      <c r="J3" s="100" t="s">
        <v>0</v>
      </c>
      <c r="K3" s="2"/>
      <c r="L3" s="2"/>
      <c r="M3" s="2"/>
      <c r="N3" s="2"/>
    </row>
    <row r="4" spans="1:14" ht="12" customHeight="1">
      <c r="A4" s="77"/>
      <c r="B4" s="78"/>
      <c r="C4" s="78"/>
      <c r="D4" s="78"/>
      <c r="E4" s="78"/>
      <c r="F4" s="78"/>
      <c r="G4" s="78"/>
      <c r="H4" s="78"/>
      <c r="I4" s="78"/>
      <c r="J4" s="79"/>
      <c r="K4" s="2"/>
      <c r="L4" s="2"/>
      <c r="M4" s="2"/>
      <c r="N4" s="2"/>
    </row>
    <row r="5" spans="1:14" s="26" customFormat="1" ht="15" customHeight="1">
      <c r="A5" s="47"/>
      <c r="B5" s="48" t="s">
        <v>20</v>
      </c>
      <c r="C5" s="180"/>
      <c r="D5" s="180"/>
      <c r="E5" s="48"/>
      <c r="F5" s="48" t="s">
        <v>21</v>
      </c>
      <c r="G5" s="181"/>
      <c r="H5" s="181"/>
      <c r="I5" s="182"/>
      <c r="J5" s="49"/>
      <c r="K5" s="25"/>
      <c r="L5" s="25"/>
      <c r="M5" s="25"/>
      <c r="N5" s="25"/>
    </row>
    <row r="6" spans="1:14" ht="6.75" customHeight="1">
      <c r="A6" s="44"/>
      <c r="B6" s="45"/>
      <c r="C6" s="45"/>
      <c r="D6" s="45"/>
      <c r="E6" s="45"/>
      <c r="F6" s="45"/>
      <c r="G6" s="45"/>
      <c r="H6" s="45"/>
      <c r="I6" s="45"/>
      <c r="J6" s="46"/>
      <c r="K6" s="2"/>
      <c r="L6" s="2"/>
      <c r="M6" s="2"/>
      <c r="N6" s="2"/>
    </row>
    <row r="7" spans="1:14" s="26" customFormat="1" ht="15" customHeight="1">
      <c r="A7" s="47"/>
      <c r="B7" s="48" t="s">
        <v>7</v>
      </c>
      <c r="C7" s="180"/>
      <c r="D7" s="180"/>
      <c r="E7" s="48"/>
      <c r="F7" s="48" t="s">
        <v>22</v>
      </c>
      <c r="G7" s="181"/>
      <c r="H7" s="181"/>
      <c r="I7" s="182"/>
      <c r="J7" s="49"/>
      <c r="K7" s="25"/>
      <c r="L7" s="25"/>
      <c r="M7" s="25"/>
      <c r="N7" s="25"/>
    </row>
    <row r="8" spans="1:14" ht="6.75" customHeight="1">
      <c r="A8" s="44"/>
      <c r="B8" s="45"/>
      <c r="C8" s="45"/>
      <c r="D8" s="45"/>
      <c r="E8" s="45"/>
      <c r="F8" s="45"/>
      <c r="G8" s="45"/>
      <c r="H8" s="45"/>
      <c r="I8" s="45"/>
      <c r="J8" s="46"/>
      <c r="K8" s="2"/>
      <c r="L8" s="2"/>
      <c r="M8" s="2"/>
      <c r="N8" s="2"/>
    </row>
    <row r="9" spans="1:14" s="26" customFormat="1" ht="15" customHeight="1">
      <c r="A9" s="47"/>
      <c r="B9" s="48" t="s">
        <v>148</v>
      </c>
      <c r="C9" s="48"/>
      <c r="D9" s="48"/>
      <c r="E9" s="48"/>
      <c r="F9" s="48"/>
      <c r="G9" s="48"/>
      <c r="H9" s="48"/>
      <c r="I9" s="48"/>
      <c r="J9" s="49"/>
      <c r="K9" s="25"/>
      <c r="L9" s="25"/>
      <c r="M9" s="25"/>
      <c r="N9" s="25"/>
    </row>
    <row r="10" spans="1:14" ht="12.75">
      <c r="A10" s="51"/>
      <c r="B10" s="52"/>
      <c r="C10" s="52"/>
      <c r="D10" s="52"/>
      <c r="E10" s="52"/>
      <c r="F10" s="52"/>
      <c r="G10" s="52"/>
      <c r="H10" s="52"/>
      <c r="I10" s="52"/>
      <c r="J10" s="53"/>
      <c r="K10" s="2"/>
      <c r="L10" s="2"/>
      <c r="M10" s="2"/>
      <c r="N10" s="2"/>
    </row>
    <row r="11" spans="1:14" ht="15.75">
      <c r="A11" s="81"/>
      <c r="B11" s="85" t="s">
        <v>23</v>
      </c>
      <c r="C11" s="82"/>
      <c r="D11" s="82"/>
      <c r="E11" s="82"/>
      <c r="F11" s="82"/>
      <c r="G11" s="82"/>
      <c r="H11" s="82"/>
      <c r="I11" s="82"/>
      <c r="J11" s="83"/>
      <c r="K11" s="2"/>
      <c r="L11" s="2"/>
      <c r="M11" s="2"/>
      <c r="N11" s="2"/>
    </row>
    <row r="12" spans="1:14" ht="6.75" customHeight="1">
      <c r="A12" s="44"/>
      <c r="B12" s="45"/>
      <c r="C12" s="45"/>
      <c r="D12" s="45"/>
      <c r="E12" s="45"/>
      <c r="F12" s="45"/>
      <c r="G12" s="45"/>
      <c r="H12" s="45"/>
      <c r="I12" s="45"/>
      <c r="J12" s="46"/>
      <c r="K12" s="2"/>
      <c r="L12" s="2"/>
      <c r="M12" s="2"/>
      <c r="N12" s="2"/>
    </row>
    <row r="13" spans="1:14" s="26" customFormat="1" ht="15" customHeight="1">
      <c r="A13" s="47"/>
      <c r="B13" s="48" t="s">
        <v>8</v>
      </c>
      <c r="C13" s="182"/>
      <c r="D13" s="182"/>
      <c r="E13" s="182"/>
      <c r="F13" s="182"/>
      <c r="G13" s="182"/>
      <c r="H13" s="182"/>
      <c r="I13" s="182"/>
      <c r="J13" s="49"/>
      <c r="K13" s="25"/>
      <c r="L13" s="25"/>
      <c r="M13" s="25"/>
      <c r="N13" s="25"/>
    </row>
    <row r="14" spans="1:14" ht="6.75" customHeight="1">
      <c r="A14" s="44"/>
      <c r="B14" s="45"/>
      <c r="C14" s="45"/>
      <c r="D14" s="45"/>
      <c r="E14" s="45"/>
      <c r="F14" s="45"/>
      <c r="G14" s="45"/>
      <c r="H14" s="45"/>
      <c r="I14" s="45"/>
      <c r="J14" s="46"/>
      <c r="K14" s="2"/>
      <c r="L14" s="2"/>
      <c r="M14" s="2"/>
      <c r="N14" s="2"/>
    </row>
    <row r="15" spans="1:14" s="26" customFormat="1" ht="15" customHeight="1">
      <c r="A15" s="47"/>
      <c r="B15" s="48" t="s">
        <v>24</v>
      </c>
      <c r="C15" s="180"/>
      <c r="D15" s="180"/>
      <c r="E15" s="48"/>
      <c r="F15" s="48" t="s">
        <v>25</v>
      </c>
      <c r="G15" s="181"/>
      <c r="H15" s="181"/>
      <c r="I15" s="182"/>
      <c r="J15" s="49"/>
      <c r="K15" s="25"/>
      <c r="L15" s="25"/>
      <c r="M15" s="25"/>
      <c r="N15" s="25"/>
    </row>
    <row r="16" spans="1:14" ht="6.75" customHeight="1">
      <c r="A16" s="44"/>
      <c r="B16" s="45"/>
      <c r="C16" s="45"/>
      <c r="D16" s="45"/>
      <c r="E16" s="45"/>
      <c r="F16" s="45"/>
      <c r="G16" s="45"/>
      <c r="H16" s="45"/>
      <c r="I16" s="45"/>
      <c r="J16" s="46"/>
      <c r="K16" s="2"/>
      <c r="L16" s="2"/>
      <c r="M16" s="2"/>
      <c r="N16" s="2"/>
    </row>
    <row r="17" spans="1:14" s="26" customFormat="1" ht="15" customHeight="1">
      <c r="A17" s="47"/>
      <c r="B17" s="48" t="s">
        <v>45</v>
      </c>
      <c r="C17" s="185"/>
      <c r="D17" s="185"/>
      <c r="E17" s="48"/>
      <c r="F17" s="48" t="s">
        <v>26</v>
      </c>
      <c r="G17" s="190">
        <f>Díjszámító!S14</f>
        <v>0</v>
      </c>
      <c r="H17" s="190"/>
      <c r="I17" s="191"/>
      <c r="J17" s="49"/>
      <c r="K17" s="25"/>
      <c r="L17" s="25"/>
      <c r="M17" s="25"/>
      <c r="N17" s="25"/>
    </row>
    <row r="18" spans="1:14" ht="6.75" customHeight="1">
      <c r="A18" s="44"/>
      <c r="B18" s="45"/>
      <c r="C18" s="45"/>
      <c r="D18" s="48"/>
      <c r="E18" s="45"/>
      <c r="F18" s="45"/>
      <c r="G18" s="45"/>
      <c r="H18" s="45"/>
      <c r="I18" s="45"/>
      <c r="J18" s="46"/>
      <c r="K18" s="2"/>
      <c r="L18" s="2"/>
      <c r="M18" s="2"/>
      <c r="N18" s="2"/>
    </row>
    <row r="19" spans="1:14" s="26" customFormat="1" ht="15" customHeight="1">
      <c r="A19" s="47"/>
      <c r="B19" s="48" t="s">
        <v>150</v>
      </c>
      <c r="C19" s="87">
        <f>Díjszámító!S15</f>
        <v>0</v>
      </c>
      <c r="D19" s="48"/>
      <c r="E19" s="48"/>
      <c r="F19" s="48"/>
      <c r="G19" s="192"/>
      <c r="H19" s="192"/>
      <c r="I19" s="193"/>
      <c r="J19" s="49"/>
      <c r="K19" s="25"/>
      <c r="L19" s="25"/>
      <c r="M19" s="25"/>
      <c r="N19" s="25"/>
    </row>
    <row r="20" spans="1:14" ht="6.75" customHeight="1">
      <c r="A20" s="44"/>
      <c r="B20" s="45"/>
      <c r="C20" s="45"/>
      <c r="D20" s="45"/>
      <c r="E20" s="45"/>
      <c r="F20" s="45"/>
      <c r="G20" s="45"/>
      <c r="H20" s="45"/>
      <c r="I20" s="45"/>
      <c r="J20" s="46"/>
      <c r="K20" s="2"/>
      <c r="L20" s="2"/>
      <c r="M20" s="2"/>
      <c r="N20" s="2"/>
    </row>
    <row r="21" spans="1:14" s="26" customFormat="1" ht="15" customHeight="1">
      <c r="A21" s="47"/>
      <c r="B21" s="48" t="s">
        <v>149</v>
      </c>
      <c r="C21" s="181"/>
      <c r="D21" s="180"/>
      <c r="E21" s="180"/>
      <c r="F21" s="180"/>
      <c r="G21" s="180"/>
      <c r="H21" s="180"/>
      <c r="I21" s="180"/>
      <c r="J21" s="49"/>
      <c r="K21" s="25"/>
      <c r="L21" s="25"/>
      <c r="M21" s="25"/>
      <c r="N21" s="25"/>
    </row>
    <row r="22" spans="1:14" ht="6.75" customHeight="1">
      <c r="A22" s="44"/>
      <c r="B22" s="45"/>
      <c r="C22" s="45"/>
      <c r="D22" s="45"/>
      <c r="E22" s="45"/>
      <c r="F22" s="45"/>
      <c r="G22" s="45"/>
      <c r="H22" s="45"/>
      <c r="I22" s="45"/>
      <c r="J22" s="46"/>
      <c r="K22" s="2"/>
      <c r="L22" s="2"/>
      <c r="M22" s="2"/>
      <c r="N22" s="2"/>
    </row>
    <row r="23" spans="1:14" s="26" customFormat="1" ht="15" customHeight="1">
      <c r="A23" s="47"/>
      <c r="B23" s="48" t="s">
        <v>151</v>
      </c>
      <c r="C23" s="84"/>
      <c r="D23" s="48"/>
      <c r="E23" s="48"/>
      <c r="F23" s="48"/>
      <c r="G23" s="188"/>
      <c r="H23" s="188"/>
      <c r="I23" s="189"/>
      <c r="J23" s="49"/>
      <c r="K23" s="25"/>
      <c r="L23" s="25"/>
      <c r="M23" s="25"/>
      <c r="N23" s="25"/>
    </row>
    <row r="24" spans="1:14" ht="6.75" customHeight="1">
      <c r="A24" s="44"/>
      <c r="B24" s="45"/>
      <c r="C24" s="45"/>
      <c r="D24" s="45"/>
      <c r="E24" s="45"/>
      <c r="F24" s="45"/>
      <c r="G24" s="45"/>
      <c r="H24" s="45"/>
      <c r="I24" s="45"/>
      <c r="J24" s="46"/>
      <c r="K24" s="2"/>
      <c r="L24" s="2"/>
      <c r="M24" s="2"/>
      <c r="N24" s="2"/>
    </row>
    <row r="25" spans="1:14" s="26" customFormat="1" ht="15" customHeight="1">
      <c r="A25" s="47"/>
      <c r="B25" s="48" t="s">
        <v>176</v>
      </c>
      <c r="C25" s="181"/>
      <c r="D25" s="180"/>
      <c r="E25" s="180"/>
      <c r="F25" s="180"/>
      <c r="G25" s="180"/>
      <c r="H25" s="180"/>
      <c r="I25" s="180"/>
      <c r="J25" s="49"/>
      <c r="K25" s="25"/>
      <c r="L25" s="25"/>
      <c r="M25" s="25"/>
      <c r="N25" s="25"/>
    </row>
    <row r="26" spans="1:14" ht="6.75" customHeight="1">
      <c r="A26" s="44"/>
      <c r="B26" s="45"/>
      <c r="C26" s="45"/>
      <c r="D26" s="45"/>
      <c r="E26" s="45"/>
      <c r="F26" s="45"/>
      <c r="G26" s="45"/>
      <c r="H26" s="45"/>
      <c r="I26" s="45"/>
      <c r="J26" s="46"/>
      <c r="K26" s="2"/>
      <c r="L26" s="2"/>
      <c r="M26" s="2"/>
      <c r="N26" s="2"/>
    </row>
    <row r="27" spans="1:14" s="26" customFormat="1" ht="15" customHeight="1">
      <c r="A27" s="47"/>
      <c r="B27" s="48" t="s">
        <v>31</v>
      </c>
      <c r="C27" s="180"/>
      <c r="D27" s="180"/>
      <c r="E27" s="48"/>
      <c r="F27" s="48" t="s">
        <v>32</v>
      </c>
      <c r="G27" s="181"/>
      <c r="H27" s="181"/>
      <c r="I27" s="182"/>
      <c r="J27" s="49"/>
      <c r="K27" s="25"/>
      <c r="L27" s="25"/>
      <c r="M27" s="25"/>
      <c r="N27" s="25"/>
    </row>
    <row r="28" spans="1:14" ht="12.75" hidden="1">
      <c r="A28" s="44"/>
      <c r="B28" s="45"/>
      <c r="C28" s="45"/>
      <c r="D28" s="45"/>
      <c r="E28" s="45"/>
      <c r="F28" s="45"/>
      <c r="G28" s="45"/>
      <c r="H28" s="45"/>
      <c r="I28" s="45"/>
      <c r="J28" s="46"/>
      <c r="K28" s="2"/>
      <c r="L28" s="2"/>
      <c r="M28" s="2"/>
      <c r="N28" s="2"/>
    </row>
    <row r="29" spans="1:14" ht="12.75" hidden="1">
      <c r="A29" s="44"/>
      <c r="B29" s="45"/>
      <c r="C29" s="45"/>
      <c r="D29" s="45"/>
      <c r="E29" s="45"/>
      <c r="F29" s="45"/>
      <c r="G29" s="56"/>
      <c r="H29" s="45"/>
      <c r="I29" s="45"/>
      <c r="J29" s="46"/>
      <c r="K29" s="2"/>
      <c r="L29" s="2"/>
      <c r="M29" s="2"/>
      <c r="N29" s="2"/>
    </row>
    <row r="30" spans="1:14" ht="6.75" customHeight="1">
      <c r="A30" s="44"/>
      <c r="B30" s="45"/>
      <c r="C30" s="45"/>
      <c r="D30" s="45"/>
      <c r="E30" s="45"/>
      <c r="F30" s="45"/>
      <c r="G30" s="45"/>
      <c r="H30" s="45"/>
      <c r="I30" s="45"/>
      <c r="J30" s="46"/>
      <c r="K30" s="2"/>
      <c r="L30" s="2"/>
      <c r="M30" s="2"/>
      <c r="N30" s="2"/>
    </row>
    <row r="31" spans="1:14" s="26" customFormat="1" ht="15" customHeight="1">
      <c r="A31" s="47"/>
      <c r="B31" s="48" t="str">
        <f>IF(vezérlő!J13=3,"Cégjegyzékszám:","Adószám:")</f>
        <v>Adószám:</v>
      </c>
      <c r="C31" s="181"/>
      <c r="D31" s="181"/>
      <c r="E31" s="48"/>
      <c r="F31" s="48" t="s">
        <v>46</v>
      </c>
      <c r="G31" s="181"/>
      <c r="H31" s="181"/>
      <c r="I31" s="182"/>
      <c r="J31" s="49"/>
      <c r="K31" s="25"/>
      <c r="L31" s="25"/>
      <c r="M31" s="25"/>
      <c r="N31" s="25"/>
    </row>
    <row r="32" spans="1:14" ht="6.75" customHeight="1">
      <c r="A32" s="44"/>
      <c r="B32" s="45"/>
      <c r="C32" s="45"/>
      <c r="D32" s="45"/>
      <c r="E32" s="45"/>
      <c r="F32" s="45"/>
      <c r="G32" s="45"/>
      <c r="H32" s="45"/>
      <c r="I32" s="45"/>
      <c r="J32" s="46"/>
      <c r="K32" s="2"/>
      <c r="L32" s="2"/>
      <c r="M32" s="2"/>
      <c r="N32" s="2"/>
    </row>
    <row r="33" spans="1:14" s="26" customFormat="1" ht="15" customHeight="1">
      <c r="A33" s="47"/>
      <c r="B33" s="48" t="s">
        <v>21</v>
      </c>
      <c r="C33" s="181"/>
      <c r="D33" s="181"/>
      <c r="E33" s="48"/>
      <c r="F33" s="48" t="s">
        <v>33</v>
      </c>
      <c r="G33" s="181">
        <v>1</v>
      </c>
      <c r="H33" s="181"/>
      <c r="I33" s="196"/>
      <c r="J33" s="49"/>
      <c r="K33" s="25"/>
      <c r="L33" s="25"/>
      <c r="M33" s="25"/>
      <c r="N33" s="25"/>
    </row>
    <row r="34" spans="1:14" ht="6.75" customHeight="1">
      <c r="A34" s="44"/>
      <c r="B34" s="45"/>
      <c r="C34" s="45"/>
      <c r="D34" s="45"/>
      <c r="E34" s="45"/>
      <c r="F34" s="45"/>
      <c r="G34" s="45"/>
      <c r="H34" s="45"/>
      <c r="I34" s="45"/>
      <c r="J34" s="46"/>
      <c r="K34" s="2"/>
      <c r="L34" s="2"/>
      <c r="M34" s="2"/>
      <c r="N34" s="2"/>
    </row>
    <row r="35" spans="1:14" ht="15.75">
      <c r="A35" s="81"/>
      <c r="B35" s="85" t="s">
        <v>152</v>
      </c>
      <c r="C35" s="82"/>
      <c r="D35" s="82"/>
      <c r="E35" s="82"/>
      <c r="F35" s="82"/>
      <c r="G35" s="82"/>
      <c r="H35" s="82"/>
      <c r="I35" s="82"/>
      <c r="J35" s="83"/>
      <c r="K35" s="2"/>
      <c r="L35" s="2"/>
      <c r="M35" s="2"/>
      <c r="N35" s="2"/>
    </row>
    <row r="36" spans="1:14" ht="6.75" customHeight="1">
      <c r="A36" s="44"/>
      <c r="B36" s="45"/>
      <c r="C36" s="45"/>
      <c r="D36" s="45"/>
      <c r="E36" s="45"/>
      <c r="F36" s="45"/>
      <c r="G36" s="45"/>
      <c r="H36" s="45"/>
      <c r="I36" s="45"/>
      <c r="J36" s="46"/>
      <c r="K36" s="2"/>
      <c r="L36" s="2"/>
      <c r="M36" s="2"/>
      <c r="N36" s="2"/>
    </row>
    <row r="37" spans="1:14" s="26" customFormat="1" ht="15" customHeight="1">
      <c r="A37" s="47"/>
      <c r="B37" s="48" t="s">
        <v>8</v>
      </c>
      <c r="C37" s="182"/>
      <c r="D37" s="182"/>
      <c r="E37" s="182"/>
      <c r="F37" s="182"/>
      <c r="G37" s="182"/>
      <c r="H37" s="182"/>
      <c r="I37" s="182"/>
      <c r="J37" s="49"/>
      <c r="K37" s="25"/>
      <c r="L37" s="25"/>
      <c r="M37" s="25"/>
      <c r="N37" s="25"/>
    </row>
    <row r="38" spans="1:14" ht="6.75" customHeight="1">
      <c r="A38" s="44"/>
      <c r="B38" s="45"/>
      <c r="C38" s="45"/>
      <c r="D38" s="45"/>
      <c r="E38" s="45"/>
      <c r="F38" s="45"/>
      <c r="G38" s="45"/>
      <c r="H38" s="45"/>
      <c r="I38" s="45"/>
      <c r="J38" s="46"/>
      <c r="K38" s="2"/>
      <c r="L38" s="2"/>
      <c r="M38" s="2"/>
      <c r="N38" s="2"/>
    </row>
    <row r="39" spans="1:14" s="26" customFormat="1" ht="15" customHeight="1">
      <c r="A39" s="47"/>
      <c r="B39" s="48" t="s">
        <v>24</v>
      </c>
      <c r="C39" s="180"/>
      <c r="D39" s="180"/>
      <c r="E39" s="48"/>
      <c r="F39" s="48" t="s">
        <v>25</v>
      </c>
      <c r="G39" s="181"/>
      <c r="H39" s="181"/>
      <c r="I39" s="182"/>
      <c r="J39" s="49"/>
      <c r="K39" s="25"/>
      <c r="L39" s="25"/>
      <c r="M39" s="25"/>
      <c r="N39" s="25"/>
    </row>
    <row r="40" spans="1:14" ht="6.75" customHeight="1">
      <c r="A40" s="44"/>
      <c r="B40" s="45"/>
      <c r="C40" s="45"/>
      <c r="D40" s="45"/>
      <c r="E40" s="45"/>
      <c r="F40" s="45"/>
      <c r="G40" s="45"/>
      <c r="H40" s="45"/>
      <c r="I40" s="45"/>
      <c r="J40" s="46"/>
      <c r="K40" s="2"/>
      <c r="L40" s="2"/>
      <c r="M40" s="2"/>
      <c r="N40" s="2"/>
    </row>
    <row r="41" spans="1:14" s="26" customFormat="1" ht="15" customHeight="1">
      <c r="A41" s="47"/>
      <c r="B41" s="48" t="s">
        <v>45</v>
      </c>
      <c r="C41" s="180"/>
      <c r="D41" s="180"/>
      <c r="E41" s="48"/>
      <c r="F41" s="48" t="s">
        <v>26</v>
      </c>
      <c r="G41" s="181"/>
      <c r="H41" s="181"/>
      <c r="I41" s="182"/>
      <c r="J41" s="49"/>
      <c r="K41" s="25"/>
      <c r="L41" s="25"/>
      <c r="M41" s="25"/>
      <c r="N41" s="25"/>
    </row>
    <row r="42" spans="1:14" ht="6.75" customHeight="1">
      <c r="A42" s="44"/>
      <c r="B42" s="45"/>
      <c r="C42" s="45"/>
      <c r="D42" s="48"/>
      <c r="E42" s="45"/>
      <c r="F42" s="45"/>
      <c r="G42" s="45"/>
      <c r="H42" s="45"/>
      <c r="I42" s="45"/>
      <c r="J42" s="46"/>
      <c r="K42" s="2"/>
      <c r="L42" s="2"/>
      <c r="M42" s="2"/>
      <c r="N42" s="2"/>
    </row>
    <row r="43" spans="1:14" ht="12.75">
      <c r="A43" s="44"/>
      <c r="B43" s="48" t="s">
        <v>150</v>
      </c>
      <c r="C43" s="84"/>
      <c r="D43" s="48"/>
      <c r="E43" s="48"/>
      <c r="F43" s="48"/>
      <c r="G43" s="192"/>
      <c r="H43" s="192"/>
      <c r="I43" s="193"/>
      <c r="J43" s="46"/>
      <c r="K43" s="2"/>
      <c r="L43" s="2"/>
      <c r="M43" s="2"/>
      <c r="N43" s="2"/>
    </row>
    <row r="44" spans="1:14" ht="6.75" customHeight="1">
      <c r="A44" s="44"/>
      <c r="B44" s="45"/>
      <c r="C44" s="45"/>
      <c r="D44" s="45"/>
      <c r="E44" s="45"/>
      <c r="F44" s="45"/>
      <c r="G44" s="45"/>
      <c r="H44" s="45"/>
      <c r="I44" s="45"/>
      <c r="J44" s="46"/>
      <c r="K44" s="2"/>
      <c r="L44" s="2"/>
      <c r="M44" s="2"/>
      <c r="N44" s="2"/>
    </row>
    <row r="45" spans="1:14" s="26" customFormat="1" ht="15" customHeight="1">
      <c r="A45" s="47"/>
      <c r="B45" s="48" t="s">
        <v>176</v>
      </c>
      <c r="C45" s="181"/>
      <c r="D45" s="180"/>
      <c r="E45" s="180"/>
      <c r="F45" s="180"/>
      <c r="G45" s="180"/>
      <c r="H45" s="180"/>
      <c r="I45" s="180"/>
      <c r="J45" s="49"/>
      <c r="K45" s="25"/>
      <c r="L45" s="25"/>
      <c r="M45" s="25"/>
      <c r="N45" s="25"/>
    </row>
    <row r="46" spans="1:14" ht="6.75" customHeight="1">
      <c r="A46" s="44"/>
      <c r="B46" s="45"/>
      <c r="C46" s="45"/>
      <c r="D46" s="45"/>
      <c r="E46" s="45"/>
      <c r="F46" s="45"/>
      <c r="G46" s="45"/>
      <c r="H46" s="45"/>
      <c r="I46" s="45"/>
      <c r="J46" s="46"/>
      <c r="K46" s="2"/>
      <c r="L46" s="2"/>
      <c r="M46" s="2"/>
      <c r="N46" s="2"/>
    </row>
    <row r="47" spans="1:14" s="26" customFormat="1" ht="15" customHeight="1">
      <c r="A47" s="47"/>
      <c r="B47" s="48" t="s">
        <v>151</v>
      </c>
      <c r="C47" s="84"/>
      <c r="D47" s="48"/>
      <c r="E47" s="48"/>
      <c r="F47" s="48"/>
      <c r="G47" s="192"/>
      <c r="H47" s="192"/>
      <c r="I47" s="193"/>
      <c r="J47" s="49"/>
      <c r="K47" s="25"/>
      <c r="L47" s="25"/>
      <c r="M47" s="25"/>
      <c r="N47" s="25"/>
    </row>
    <row r="48" spans="1:14" ht="6.75" customHeight="1">
      <c r="A48" s="44"/>
      <c r="B48" s="45"/>
      <c r="C48" s="45"/>
      <c r="D48" s="45"/>
      <c r="E48" s="45"/>
      <c r="F48" s="45"/>
      <c r="G48" s="45"/>
      <c r="H48" s="45"/>
      <c r="I48" s="45"/>
      <c r="J48" s="46"/>
      <c r="K48" s="2"/>
      <c r="L48" s="2"/>
      <c r="M48" s="2"/>
      <c r="N48" s="2"/>
    </row>
    <row r="49" spans="1:14" s="26" customFormat="1" ht="15" customHeight="1">
      <c r="A49" s="47"/>
      <c r="B49" s="48" t="s">
        <v>149</v>
      </c>
      <c r="C49" s="181"/>
      <c r="D49" s="180"/>
      <c r="E49" s="180"/>
      <c r="F49" s="180"/>
      <c r="G49" s="180"/>
      <c r="H49" s="180"/>
      <c r="I49" s="180"/>
      <c r="J49" s="49"/>
      <c r="K49" s="25"/>
      <c r="L49" s="25"/>
      <c r="M49" s="25"/>
      <c r="N49" s="25"/>
    </row>
    <row r="50" spans="1:14" ht="6.75" customHeight="1">
      <c r="A50" s="44"/>
      <c r="B50" s="45"/>
      <c r="C50" s="45"/>
      <c r="D50" s="45"/>
      <c r="E50" s="45"/>
      <c r="F50" s="45"/>
      <c r="G50" s="45"/>
      <c r="H50" s="45"/>
      <c r="I50" s="45"/>
      <c r="J50" s="46"/>
      <c r="K50" s="2"/>
      <c r="L50" s="2"/>
      <c r="M50" s="2"/>
      <c r="N50" s="2"/>
    </row>
    <row r="51" spans="1:14" s="26" customFormat="1" ht="15" customHeight="1">
      <c r="A51" s="47"/>
      <c r="B51" s="48" t="s">
        <v>31</v>
      </c>
      <c r="C51" s="180"/>
      <c r="D51" s="180"/>
      <c r="E51" s="48"/>
      <c r="F51" s="48" t="s">
        <v>32</v>
      </c>
      <c r="G51" s="181"/>
      <c r="H51" s="181"/>
      <c r="I51" s="182"/>
      <c r="J51" s="49"/>
      <c r="K51" s="25"/>
      <c r="L51" s="25"/>
      <c r="M51" s="25"/>
      <c r="N51" s="25"/>
    </row>
    <row r="52" spans="1:14" ht="6.75" customHeight="1">
      <c r="A52" s="44"/>
      <c r="B52" s="45"/>
      <c r="C52" s="45"/>
      <c r="D52" s="45"/>
      <c r="E52" s="45"/>
      <c r="F52" s="45"/>
      <c r="G52" s="45"/>
      <c r="H52" s="45"/>
      <c r="I52" s="45"/>
      <c r="J52" s="46"/>
      <c r="K52" s="2"/>
      <c r="L52" s="2"/>
      <c r="M52" s="2"/>
      <c r="N52" s="2"/>
    </row>
    <row r="53" spans="1:14" s="26" customFormat="1" ht="15" customHeight="1">
      <c r="A53" s="47"/>
      <c r="B53" s="48" t="str">
        <f>IF(vezérlő!J13=3,"Cégjegyzékszám:","Adószám:")</f>
        <v>Adószám:</v>
      </c>
      <c r="C53" s="181"/>
      <c r="D53" s="181"/>
      <c r="E53" s="48"/>
      <c r="F53" s="48" t="s">
        <v>46</v>
      </c>
      <c r="G53" s="181"/>
      <c r="H53" s="181"/>
      <c r="I53" s="182"/>
      <c r="J53" s="49"/>
      <c r="K53" s="25"/>
      <c r="L53" s="25"/>
      <c r="M53" s="25"/>
      <c r="N53" s="25"/>
    </row>
    <row r="54" spans="1:14" ht="6.75" customHeight="1">
      <c r="A54" s="44"/>
      <c r="B54" s="45"/>
      <c r="C54" s="45"/>
      <c r="D54" s="45"/>
      <c r="E54" s="45"/>
      <c r="F54" s="45"/>
      <c r="G54" s="45"/>
      <c r="H54" s="45"/>
      <c r="I54" s="45"/>
      <c r="J54" s="46"/>
      <c r="K54" s="2"/>
      <c r="L54" s="2"/>
      <c r="M54" s="2"/>
      <c r="N54" s="2"/>
    </row>
    <row r="55" spans="1:14" ht="15.75">
      <c r="A55" s="81"/>
      <c r="B55" s="85" t="s">
        <v>19</v>
      </c>
      <c r="C55" s="82"/>
      <c r="D55" s="82"/>
      <c r="E55" s="82"/>
      <c r="F55" s="82"/>
      <c r="G55" s="82"/>
      <c r="H55" s="82"/>
      <c r="I55" s="82"/>
      <c r="J55" s="83"/>
      <c r="K55" s="2"/>
      <c r="L55" s="2"/>
      <c r="M55" s="2"/>
      <c r="N55" s="2"/>
    </row>
    <row r="56" spans="1:14" ht="6.75" customHeight="1">
      <c r="A56" s="44"/>
      <c r="B56" s="45"/>
      <c r="C56" s="45"/>
      <c r="D56" s="45"/>
      <c r="E56" s="45"/>
      <c r="F56" s="45"/>
      <c r="G56" s="45"/>
      <c r="H56" s="45"/>
      <c r="I56" s="45"/>
      <c r="J56" s="46"/>
      <c r="K56" s="2"/>
      <c r="L56" s="2"/>
      <c r="M56" s="2"/>
      <c r="N56" s="2"/>
    </row>
    <row r="57" spans="1:14" s="26" customFormat="1" ht="15" customHeight="1">
      <c r="A57" s="47"/>
      <c r="B57" s="48" t="s">
        <v>34</v>
      </c>
      <c r="C57" s="181"/>
      <c r="D57" s="181"/>
      <c r="E57" s="48" t="s">
        <v>36</v>
      </c>
      <c r="F57" s="84"/>
      <c r="G57" s="93" t="s">
        <v>35</v>
      </c>
      <c r="H57" s="194"/>
      <c r="I57" s="195"/>
      <c r="J57" s="49"/>
      <c r="K57" s="25"/>
      <c r="L57" s="25"/>
      <c r="M57" s="25"/>
      <c r="N57" s="25"/>
    </row>
    <row r="58" spans="1:14" ht="6.75" customHeight="1">
      <c r="A58" s="44"/>
      <c r="B58" s="45"/>
      <c r="C58" s="45"/>
      <c r="D58" s="45"/>
      <c r="E58" s="45"/>
      <c r="F58" s="45"/>
      <c r="G58" s="45"/>
      <c r="H58" s="45"/>
      <c r="I58" s="45"/>
      <c r="J58" s="46"/>
      <c r="K58" s="2"/>
      <c r="L58" s="2"/>
      <c r="M58" s="2"/>
      <c r="N58" s="2"/>
    </row>
    <row r="59" spans="1:14" s="26" customFormat="1" ht="15" customHeight="1">
      <c r="A59" s="47"/>
      <c r="B59" s="48" t="s">
        <v>39</v>
      </c>
      <c r="C59" s="181"/>
      <c r="D59" s="181"/>
      <c r="E59" s="48" t="s">
        <v>55</v>
      </c>
      <c r="F59" s="84"/>
      <c r="G59" s="188"/>
      <c r="H59" s="188"/>
      <c r="I59" s="189"/>
      <c r="J59" s="49"/>
      <c r="K59" s="25"/>
      <c r="L59" s="25"/>
      <c r="M59" s="25"/>
      <c r="N59" s="25"/>
    </row>
    <row r="60" spans="1:14" ht="6.75" customHeight="1">
      <c r="A60" s="44"/>
      <c r="B60" s="45"/>
      <c r="C60" s="45"/>
      <c r="D60" s="45"/>
      <c r="E60" s="45"/>
      <c r="F60" s="45"/>
      <c r="G60" s="45"/>
      <c r="H60" s="45"/>
      <c r="I60" s="45"/>
      <c r="J60" s="46"/>
      <c r="K60" s="2"/>
      <c r="L60" s="2"/>
      <c r="M60" s="2"/>
      <c r="N60" s="2"/>
    </row>
    <row r="61" spans="1:14" ht="15" customHeight="1">
      <c r="A61" s="44"/>
      <c r="B61" s="45" t="s">
        <v>37</v>
      </c>
      <c r="C61" s="59"/>
      <c r="D61" s="45"/>
      <c r="E61" s="60" t="s">
        <v>16</v>
      </c>
      <c r="F61" s="84"/>
      <c r="G61" s="45"/>
      <c r="H61" s="45"/>
      <c r="I61" s="45"/>
      <c r="J61" s="46"/>
      <c r="K61" s="2"/>
      <c r="L61" s="2"/>
      <c r="M61" s="2"/>
      <c r="N61" s="2"/>
    </row>
    <row r="62" spans="1:14" ht="6.75" customHeight="1">
      <c r="A62" s="44"/>
      <c r="B62" s="45"/>
      <c r="C62" s="45"/>
      <c r="D62" s="45"/>
      <c r="E62" s="45"/>
      <c r="F62" s="45"/>
      <c r="G62" s="45"/>
      <c r="H62" s="45"/>
      <c r="I62" s="45"/>
      <c r="J62" s="46"/>
      <c r="K62" s="2"/>
      <c r="L62" s="2"/>
      <c r="M62" s="2"/>
      <c r="N62" s="2"/>
    </row>
    <row r="63" spans="1:14" ht="15" customHeight="1">
      <c r="A63" s="44"/>
      <c r="B63" s="45" t="s">
        <v>38</v>
      </c>
      <c r="C63" s="61" t="s">
        <v>153</v>
      </c>
      <c r="D63" s="45"/>
      <c r="E63" s="60"/>
      <c r="F63" s="57"/>
      <c r="G63" s="45"/>
      <c r="H63" s="45"/>
      <c r="I63" s="45"/>
      <c r="J63" s="46"/>
      <c r="K63" s="2"/>
      <c r="L63" s="2"/>
      <c r="M63" s="2"/>
      <c r="N63" s="2"/>
    </row>
    <row r="64" spans="1:14" ht="12.75" hidden="1">
      <c r="A64" s="44"/>
      <c r="B64" s="45"/>
      <c r="C64" s="45"/>
      <c r="D64" s="45"/>
      <c r="E64" s="45"/>
      <c r="F64" s="45"/>
      <c r="G64" s="45"/>
      <c r="H64" s="45"/>
      <c r="I64" s="45"/>
      <c r="J64" s="46"/>
      <c r="K64" s="2"/>
      <c r="L64" s="2"/>
      <c r="M64" s="2"/>
      <c r="N64" s="2"/>
    </row>
    <row r="65" spans="1:14" ht="12.75" hidden="1">
      <c r="A65" s="44"/>
      <c r="B65" s="45"/>
      <c r="C65" s="45"/>
      <c r="D65" s="45"/>
      <c r="E65" s="45"/>
      <c r="F65" s="62"/>
      <c r="G65" s="45"/>
      <c r="H65" s="45"/>
      <c r="I65" s="45"/>
      <c r="J65" s="46"/>
      <c r="K65" s="2"/>
      <c r="L65" s="2"/>
      <c r="M65" s="2"/>
      <c r="N65" s="2"/>
    </row>
    <row r="66" spans="1:14" ht="6.75" customHeight="1">
      <c r="A66" s="44"/>
      <c r="B66" s="45"/>
      <c r="C66" s="45"/>
      <c r="D66" s="45"/>
      <c r="E66" s="45"/>
      <c r="F66" s="45"/>
      <c r="G66" s="45"/>
      <c r="H66" s="45"/>
      <c r="I66" s="45"/>
      <c r="J66" s="46"/>
      <c r="K66" s="2"/>
      <c r="L66" s="2"/>
      <c r="M66" s="2"/>
      <c r="N66" s="2"/>
    </row>
    <row r="67" spans="1:14" s="26" customFormat="1" ht="15" customHeight="1">
      <c r="A67" s="47"/>
      <c r="B67" s="48" t="s">
        <v>41</v>
      </c>
      <c r="C67" s="181"/>
      <c r="D67" s="181"/>
      <c r="E67" s="48" t="s">
        <v>40</v>
      </c>
      <c r="F67" s="84"/>
      <c r="G67" s="192"/>
      <c r="H67" s="192"/>
      <c r="I67" s="193"/>
      <c r="J67" s="49"/>
      <c r="K67" s="25"/>
      <c r="L67" s="25"/>
      <c r="M67" s="25"/>
      <c r="N67" s="25"/>
    </row>
    <row r="68" spans="1:14" ht="6.75" customHeight="1">
      <c r="A68" s="44"/>
      <c r="B68" s="45"/>
      <c r="C68" s="63"/>
      <c r="D68" s="63"/>
      <c r="E68" s="45"/>
      <c r="F68" s="45"/>
      <c r="G68" s="45"/>
      <c r="H68" s="45"/>
      <c r="I68" s="45"/>
      <c r="J68" s="46"/>
      <c r="K68" s="2"/>
      <c r="L68" s="2"/>
      <c r="M68" s="2"/>
      <c r="N68" s="2"/>
    </row>
    <row r="69" spans="1:14" s="26" customFormat="1" ht="15" customHeight="1">
      <c r="A69" s="47"/>
      <c r="B69" s="48" t="s">
        <v>42</v>
      </c>
      <c r="C69" s="181"/>
      <c r="D69" s="181"/>
      <c r="E69" s="48" t="str">
        <f>IF(E61="Teljesítmény (kW)","Legnagyobb össztömeg (kg)","Teljesítmény (kW)")</f>
        <v>Legnagyobb össztömeg (kg)</v>
      </c>
      <c r="F69" s="48"/>
      <c r="G69" s="181"/>
      <c r="H69" s="181"/>
      <c r="I69" s="182"/>
      <c r="J69" s="49"/>
      <c r="K69" s="25"/>
      <c r="L69" s="25"/>
      <c r="M69" s="25"/>
      <c r="N69" s="25"/>
    </row>
    <row r="70" spans="1:14" ht="6.75" customHeight="1">
      <c r="A70" s="44"/>
      <c r="B70" s="45"/>
      <c r="C70" s="63"/>
      <c r="D70" s="63"/>
      <c r="E70" s="45"/>
      <c r="F70" s="45"/>
      <c r="G70" s="63"/>
      <c r="H70" s="63"/>
      <c r="I70" s="63"/>
      <c r="J70" s="46"/>
      <c r="K70" s="2"/>
      <c r="L70" s="2"/>
      <c r="M70" s="2"/>
      <c r="N70" s="2"/>
    </row>
    <row r="71" spans="1:14" s="26" customFormat="1" ht="15" customHeight="1">
      <c r="A71" s="47"/>
      <c r="B71" s="48" t="s">
        <v>50</v>
      </c>
      <c r="C71" s="181"/>
      <c r="D71" s="181"/>
      <c r="E71" s="48" t="s">
        <v>51</v>
      </c>
      <c r="F71" s="48"/>
      <c r="G71" s="181"/>
      <c r="H71" s="181"/>
      <c r="I71" s="182"/>
      <c r="J71" s="49"/>
      <c r="K71" s="25"/>
      <c r="L71" s="25"/>
      <c r="M71" s="25"/>
      <c r="N71" s="25"/>
    </row>
    <row r="72" spans="1:14" ht="6.75" customHeight="1">
      <c r="A72" s="44"/>
      <c r="B72" s="45"/>
      <c r="C72" s="63"/>
      <c r="D72" s="63"/>
      <c r="E72" s="45"/>
      <c r="F72" s="45"/>
      <c r="G72" s="63"/>
      <c r="H72" s="63"/>
      <c r="I72" s="63"/>
      <c r="J72" s="46"/>
      <c r="K72" s="2"/>
      <c r="L72" s="2"/>
      <c r="M72" s="2"/>
      <c r="N72" s="2"/>
    </row>
    <row r="73" spans="1:14" s="26" customFormat="1" ht="15" customHeight="1">
      <c r="A73" s="47"/>
      <c r="B73" s="48" t="s">
        <v>9</v>
      </c>
      <c r="C73" s="181"/>
      <c r="D73" s="181"/>
      <c r="E73" s="48" t="s">
        <v>10</v>
      </c>
      <c r="F73" s="45"/>
      <c r="G73" s="180"/>
      <c r="H73" s="197"/>
      <c r="I73" s="197"/>
      <c r="J73" s="101" t="s">
        <v>49</v>
      </c>
      <c r="K73" s="25"/>
      <c r="L73" s="25"/>
      <c r="M73" s="25"/>
      <c r="N73" s="25"/>
    </row>
    <row r="74" spans="1:14" ht="6.75" customHeight="1">
      <c r="A74" s="44"/>
      <c r="B74" s="45"/>
      <c r="C74" s="45"/>
      <c r="D74" s="45"/>
      <c r="E74" s="45"/>
      <c r="F74" s="45"/>
      <c r="G74" s="45"/>
      <c r="H74" s="45"/>
      <c r="I74" s="45"/>
      <c r="J74" s="46"/>
      <c r="K74" s="2"/>
      <c r="L74" s="2"/>
      <c r="M74" s="2"/>
      <c r="N74" s="2"/>
    </row>
    <row r="75" spans="1:14" s="26" customFormat="1" ht="15" customHeight="1">
      <c r="A75" s="47"/>
      <c r="B75" s="48" t="s">
        <v>11</v>
      </c>
      <c r="C75" s="141" t="str">
        <f>CONCATENATE(Díjszámító!F18,"/")</f>
        <v>/</v>
      </c>
      <c r="D75" s="140">
        <v>501</v>
      </c>
      <c r="E75" s="48"/>
      <c r="F75" s="48"/>
      <c r="G75" s="192"/>
      <c r="H75" s="192"/>
      <c r="I75" s="193"/>
      <c r="J75" s="49"/>
      <c r="K75" s="25"/>
      <c r="L75" s="25"/>
      <c r="M75" s="25"/>
      <c r="N75" s="25"/>
    </row>
    <row r="76" spans="1:14" ht="6.75" customHeight="1">
      <c r="A76" s="44"/>
      <c r="B76" s="45"/>
      <c r="C76" s="45"/>
      <c r="D76" s="45"/>
      <c r="E76" s="45"/>
      <c r="F76" s="45"/>
      <c r="G76" s="45"/>
      <c r="H76" s="45"/>
      <c r="I76" s="45"/>
      <c r="J76" s="46"/>
      <c r="K76" s="2"/>
      <c r="L76" s="2"/>
      <c r="M76" s="2"/>
      <c r="N76" s="2"/>
    </row>
    <row r="77" spans="1:14" ht="12.75">
      <c r="A77" s="44"/>
      <c r="B77" s="45" t="s">
        <v>52</v>
      </c>
      <c r="C77" s="50"/>
      <c r="D77" s="45"/>
      <c r="E77" s="58"/>
      <c r="F77" s="45"/>
      <c r="G77" s="45"/>
      <c r="H77" s="45"/>
      <c r="I77" s="45"/>
      <c r="J77" s="46"/>
      <c r="K77" s="2"/>
      <c r="L77" s="2"/>
      <c r="M77" s="2"/>
      <c r="N77" s="2"/>
    </row>
    <row r="78" spans="1:14" ht="6.75" customHeight="1">
      <c r="A78" s="44"/>
      <c r="B78" s="45"/>
      <c r="C78" s="45"/>
      <c r="D78" s="45"/>
      <c r="E78" s="45"/>
      <c r="F78" s="45"/>
      <c r="G78" s="45"/>
      <c r="H78" s="45"/>
      <c r="I78" s="45"/>
      <c r="J78" s="46"/>
      <c r="K78" s="2"/>
      <c r="L78" s="2"/>
      <c r="M78" s="2"/>
      <c r="N78" s="2"/>
    </row>
    <row r="79" spans="1:14" ht="12.75">
      <c r="A79" s="44"/>
      <c r="B79" s="45" t="s">
        <v>53</v>
      </c>
      <c r="C79" s="50" t="s">
        <v>59</v>
      </c>
      <c r="D79" s="45"/>
      <c r="E79" s="58"/>
      <c r="F79" s="58"/>
      <c r="G79" s="58"/>
      <c r="H79" s="45"/>
      <c r="I79" s="45"/>
      <c r="J79" s="46"/>
      <c r="K79" s="2"/>
      <c r="L79" s="2"/>
      <c r="M79" s="2"/>
      <c r="N79" s="2"/>
    </row>
    <row r="80" spans="1:14" ht="6.75" customHeight="1">
      <c r="A80" s="44"/>
      <c r="B80" s="45"/>
      <c r="C80" s="45"/>
      <c r="D80" s="45"/>
      <c r="E80" s="45"/>
      <c r="F80" s="45"/>
      <c r="G80" s="45"/>
      <c r="H80" s="45"/>
      <c r="I80" s="45"/>
      <c r="J80" s="46"/>
      <c r="K80" s="2"/>
      <c r="L80" s="2"/>
      <c r="M80" s="2"/>
      <c r="N80" s="2"/>
    </row>
    <row r="81" spans="1:14" ht="12.75">
      <c r="A81" s="65"/>
      <c r="B81" s="54" t="s">
        <v>13</v>
      </c>
      <c r="C81" s="54"/>
      <c r="D81" s="54"/>
      <c r="E81" s="54"/>
      <c r="F81" s="66"/>
      <c r="G81" s="54"/>
      <c r="H81" s="54"/>
      <c r="I81" s="54"/>
      <c r="J81" s="67"/>
      <c r="K81" s="2"/>
      <c r="L81" s="2"/>
      <c r="M81" s="2"/>
      <c r="N81" s="2"/>
    </row>
    <row r="82" spans="1:14" ht="12.75">
      <c r="A82" s="65"/>
      <c r="B82" s="68"/>
      <c r="C82" s="54"/>
      <c r="D82" s="172"/>
      <c r="E82" s="172"/>
      <c r="F82" s="66"/>
      <c r="G82" s="68"/>
      <c r="H82" s="55"/>
      <c r="I82" s="54" t="s">
        <v>43</v>
      </c>
      <c r="J82" s="67"/>
      <c r="K82" s="2"/>
      <c r="L82" s="2"/>
      <c r="M82" s="2"/>
      <c r="N82" s="2"/>
    </row>
    <row r="83" spans="1:14" ht="6.75" customHeight="1">
      <c r="A83" s="44"/>
      <c r="B83" s="45"/>
      <c r="C83" s="45"/>
      <c r="D83" s="45"/>
      <c r="E83" s="45"/>
      <c r="F83" s="45"/>
      <c r="G83" s="45"/>
      <c r="H83" s="45"/>
      <c r="I83" s="45"/>
      <c r="J83" s="46"/>
      <c r="K83" s="2"/>
      <c r="L83" s="2"/>
      <c r="M83" s="2"/>
      <c r="N83" s="2"/>
    </row>
    <row r="84" spans="1:14" ht="12.75">
      <c r="A84" s="65"/>
      <c r="B84" s="68"/>
      <c r="C84" s="68"/>
      <c r="D84" s="172"/>
      <c r="E84" s="172"/>
      <c r="F84" s="69"/>
      <c r="G84" s="172"/>
      <c r="H84" s="172"/>
      <c r="I84" s="54"/>
      <c r="J84" s="67"/>
      <c r="K84" s="2"/>
      <c r="L84" s="2"/>
      <c r="M84" s="2"/>
      <c r="N84" s="2"/>
    </row>
    <row r="85" spans="1:14" ht="6.75" customHeight="1">
      <c r="A85" s="44"/>
      <c r="B85" s="45"/>
      <c r="C85" s="45"/>
      <c r="D85" s="45"/>
      <c r="E85" s="45"/>
      <c r="F85" s="45"/>
      <c r="G85" s="45"/>
      <c r="H85" s="45"/>
      <c r="I85" s="45"/>
      <c r="J85" s="46"/>
      <c r="K85" s="2"/>
      <c r="L85" s="2"/>
      <c r="M85" s="2"/>
      <c r="N85" s="2"/>
    </row>
    <row r="86" spans="1:14" ht="12.75">
      <c r="A86" s="65"/>
      <c r="B86" s="68"/>
      <c r="C86" s="68"/>
      <c r="D86" s="172"/>
      <c r="E86" s="172"/>
      <c r="F86" s="69"/>
      <c r="G86" s="172"/>
      <c r="H86" s="172"/>
      <c r="I86" s="54"/>
      <c r="J86" s="67"/>
      <c r="K86" s="2"/>
      <c r="L86" s="2"/>
      <c r="M86" s="2"/>
      <c r="N86" s="2"/>
    </row>
    <row r="87" spans="1:14" ht="6.75" customHeight="1">
      <c r="A87" s="44"/>
      <c r="B87" s="45"/>
      <c r="C87" s="45"/>
      <c r="D87" s="45"/>
      <c r="E87" s="45"/>
      <c r="F87" s="45"/>
      <c r="G87" s="45"/>
      <c r="H87" s="45"/>
      <c r="I87" s="45"/>
      <c r="J87" s="46"/>
      <c r="K87" s="2"/>
      <c r="L87" s="2"/>
      <c r="M87" s="2"/>
      <c r="N87" s="2"/>
    </row>
    <row r="88" spans="1:14" ht="12.75">
      <c r="A88" s="65"/>
      <c r="B88" s="68"/>
      <c r="C88" s="102"/>
      <c r="D88" s="172"/>
      <c r="E88" s="172"/>
      <c r="F88" s="69"/>
      <c r="G88" s="172"/>
      <c r="H88" s="172"/>
      <c r="I88" s="54"/>
      <c r="J88" s="67"/>
      <c r="K88" s="2"/>
      <c r="L88" s="2"/>
      <c r="M88" s="2"/>
      <c r="N88" s="2"/>
    </row>
    <row r="89" spans="1:14" ht="6.75" customHeight="1">
      <c r="A89" s="44"/>
      <c r="B89" s="45"/>
      <c r="C89" s="45"/>
      <c r="D89" s="45"/>
      <c r="E89" s="45"/>
      <c r="F89" s="45"/>
      <c r="G89" s="45"/>
      <c r="H89" s="45"/>
      <c r="I89" s="45"/>
      <c r="J89" s="46"/>
      <c r="K89" s="2"/>
      <c r="L89" s="2"/>
      <c r="M89" s="2"/>
      <c r="N89" s="2"/>
    </row>
    <row r="90" spans="1:14" ht="12.75">
      <c r="A90" s="65"/>
      <c r="B90" s="68"/>
      <c r="C90" s="68"/>
      <c r="D90" s="172"/>
      <c r="E90" s="172"/>
      <c r="F90" s="69"/>
      <c r="G90" s="172"/>
      <c r="H90" s="172"/>
      <c r="I90" s="54"/>
      <c r="J90" s="67"/>
      <c r="K90" s="2"/>
      <c r="L90" s="2"/>
      <c r="M90" s="2"/>
      <c r="N90" s="2"/>
    </row>
    <row r="91" spans="1:14" ht="6.75" customHeight="1">
      <c r="A91" s="44"/>
      <c r="B91" s="45"/>
      <c r="C91" s="45"/>
      <c r="D91" s="45"/>
      <c r="E91" s="45"/>
      <c r="F91" s="45"/>
      <c r="G91" s="45"/>
      <c r="H91" s="45"/>
      <c r="I91" s="45"/>
      <c r="J91" s="46"/>
      <c r="K91" s="2"/>
      <c r="L91" s="2"/>
      <c r="M91" s="2"/>
      <c r="N91" s="2"/>
    </row>
    <row r="92" spans="1:14" ht="12.75">
      <c r="A92" s="65"/>
      <c r="B92" s="68"/>
      <c r="C92" s="68"/>
      <c r="D92" s="172"/>
      <c r="E92" s="172"/>
      <c r="F92" s="69"/>
      <c r="G92" s="68"/>
      <c r="H92" s="68"/>
      <c r="I92" s="54"/>
      <c r="J92" s="67"/>
      <c r="K92" s="2"/>
      <c r="L92" s="2"/>
      <c r="M92" s="2"/>
      <c r="N92" s="2"/>
    </row>
    <row r="93" spans="1:14" ht="12.75">
      <c r="A93" s="65"/>
      <c r="B93" s="68"/>
      <c r="C93" s="68"/>
      <c r="D93" s="104"/>
      <c r="E93" s="104"/>
      <c r="F93" s="69"/>
      <c r="G93" s="68"/>
      <c r="H93" s="68"/>
      <c r="I93" s="54"/>
      <c r="J93" s="67"/>
      <c r="K93" s="111" t="b">
        <v>0</v>
      </c>
      <c r="L93" s="2"/>
      <c r="M93" s="2"/>
      <c r="N93" s="2"/>
    </row>
    <row r="94" spans="1:14" ht="12.75">
      <c r="A94" s="65"/>
      <c r="B94" s="68"/>
      <c r="C94" s="68"/>
      <c r="D94" s="104"/>
      <c r="E94" s="104"/>
      <c r="F94" s="69"/>
      <c r="G94" s="68"/>
      <c r="H94" s="68"/>
      <c r="I94" s="54"/>
      <c r="J94" s="67"/>
      <c r="K94" s="2"/>
      <c r="L94" s="2"/>
      <c r="M94" s="2"/>
      <c r="N94" s="2"/>
    </row>
    <row r="95" spans="1:14" ht="12.75">
      <c r="A95" s="65"/>
      <c r="B95" s="198"/>
      <c r="C95" s="198"/>
      <c r="D95" s="199"/>
      <c r="E95" s="199"/>
      <c r="F95" s="199"/>
      <c r="G95" s="199"/>
      <c r="H95" s="199"/>
      <c r="I95" s="199"/>
      <c r="J95" s="67"/>
      <c r="K95" s="2"/>
      <c r="L95" s="2"/>
      <c r="M95" s="2"/>
      <c r="N95" s="2"/>
    </row>
    <row r="96" spans="1:14" ht="12.75">
      <c r="A96" s="65"/>
      <c r="B96" s="172"/>
      <c r="C96" s="179"/>
      <c r="D96" s="179"/>
      <c r="E96" s="179"/>
      <c r="F96" s="179"/>
      <c r="G96" s="179"/>
      <c r="H96" s="179"/>
      <c r="I96" s="179"/>
      <c r="J96" s="67"/>
      <c r="K96" s="2"/>
      <c r="L96" s="2"/>
      <c r="M96" s="2"/>
      <c r="N96" s="2"/>
    </row>
    <row r="97" spans="1:14" ht="6.75" customHeight="1">
      <c r="A97" s="44"/>
      <c r="B97" s="45"/>
      <c r="C97" s="45"/>
      <c r="D97" s="45"/>
      <c r="E97" s="45"/>
      <c r="F97" s="45"/>
      <c r="G97" s="45"/>
      <c r="H97" s="45"/>
      <c r="I97" s="45"/>
      <c r="J97" s="46"/>
      <c r="K97" s="2"/>
      <c r="L97" s="2"/>
      <c r="M97" s="2"/>
      <c r="N97" s="2"/>
    </row>
    <row r="98" spans="1:14" ht="15.75">
      <c r="A98" s="81"/>
      <c r="B98" s="85" t="s">
        <v>12</v>
      </c>
      <c r="C98" s="82"/>
      <c r="D98" s="82"/>
      <c r="E98" s="82"/>
      <c r="F98" s="82"/>
      <c r="G98" s="82"/>
      <c r="H98" s="82"/>
      <c r="I98" s="82"/>
      <c r="J98" s="83"/>
      <c r="K98" s="2"/>
      <c r="L98" s="2"/>
      <c r="M98" s="2"/>
      <c r="N98" s="2"/>
    </row>
    <row r="99" spans="1:14" ht="6.75" customHeight="1">
      <c r="A99" s="44"/>
      <c r="B99" s="45"/>
      <c r="C99" s="45"/>
      <c r="D99" s="45"/>
      <c r="E99" s="45"/>
      <c r="F99" s="45"/>
      <c r="G99" s="45"/>
      <c r="H99" s="45"/>
      <c r="I99" s="45"/>
      <c r="J99" s="46"/>
      <c r="K99" s="2"/>
      <c r="L99" s="2"/>
      <c r="M99" s="2"/>
      <c r="N99" s="2"/>
    </row>
    <row r="100" spans="1:14" s="26" customFormat="1" ht="15" customHeight="1">
      <c r="A100" s="47"/>
      <c r="B100" s="48" t="s">
        <v>14</v>
      </c>
      <c r="C100" s="185"/>
      <c r="D100" s="185"/>
      <c r="E100" s="48"/>
      <c r="F100" s="48"/>
      <c r="G100" s="192"/>
      <c r="H100" s="192"/>
      <c r="I100" s="193"/>
      <c r="J100" s="49"/>
      <c r="K100" s="25"/>
      <c r="L100" s="25"/>
      <c r="M100" s="25"/>
      <c r="N100" s="25"/>
    </row>
    <row r="101" spans="1:14" ht="6.75" customHeight="1">
      <c r="A101" s="44"/>
      <c r="B101" s="45"/>
      <c r="C101" s="45"/>
      <c r="D101" s="45"/>
      <c r="E101" s="45"/>
      <c r="F101" s="45"/>
      <c r="G101" s="45"/>
      <c r="H101" s="45"/>
      <c r="I101" s="45"/>
      <c r="J101" s="46"/>
      <c r="K101" s="2"/>
      <c r="L101" s="2"/>
      <c r="M101" s="2"/>
      <c r="N101" s="2"/>
    </row>
    <row r="102" spans="1:14" ht="15" customHeight="1">
      <c r="A102" s="44"/>
      <c r="B102" s="45" t="s">
        <v>154</v>
      </c>
      <c r="C102" s="175" t="str">
        <f>vezérlő!F49</f>
        <v>Havi</v>
      </c>
      <c r="D102" s="176"/>
      <c r="E102" s="63"/>
      <c r="F102" s="45" t="s">
        <v>155</v>
      </c>
      <c r="G102" s="177" t="str">
        <f>vezérlő!K28</f>
        <v>átutalás</v>
      </c>
      <c r="H102" s="178"/>
      <c r="I102" s="178"/>
      <c r="J102" s="71"/>
      <c r="K102" s="2"/>
      <c r="L102" s="2"/>
      <c r="M102" s="2"/>
      <c r="N102" s="2"/>
    </row>
    <row r="103" spans="1:14" ht="30.75" customHeight="1">
      <c r="A103" s="51"/>
      <c r="B103" s="173" t="str">
        <f>IF(vezérlő!J28=2,"Bankszámlaszámunk: 11600006-00000000-14544390 Kérjük a közlemény rovatban tüntesse fel, hogy ˝Értékvédelem Prémium"" és az ajánlatszámát.","")</f>
        <v>Bankszámlaszámunk: 11600006-00000000-14544390 Kérjük a közlemény rovatban tüntesse fel, hogy ˝Értékvédelem Prémium" és az ajánlatszámát.</v>
      </c>
      <c r="C103" s="174"/>
      <c r="D103" s="174"/>
      <c r="E103" s="174"/>
      <c r="F103" s="174"/>
      <c r="G103" s="174"/>
      <c r="H103" s="174"/>
      <c r="I103" s="174"/>
      <c r="J103" s="72"/>
      <c r="K103" s="2"/>
      <c r="L103" s="2"/>
      <c r="M103" s="2"/>
      <c r="N103" s="2"/>
    </row>
    <row r="104" spans="1:14" ht="18" customHeight="1">
      <c r="A104" s="81"/>
      <c r="B104" s="85" t="s">
        <v>47</v>
      </c>
      <c r="C104" s="82"/>
      <c r="D104" s="82"/>
      <c r="E104" s="82"/>
      <c r="F104" s="82"/>
      <c r="G104" s="82"/>
      <c r="H104" s="82"/>
      <c r="I104" s="82"/>
      <c r="J104" s="83"/>
      <c r="K104" s="2"/>
      <c r="L104" s="2"/>
      <c r="M104" s="2"/>
      <c r="N104" s="2"/>
    </row>
    <row r="105" spans="1:14" ht="6.75" customHeight="1">
      <c r="A105" s="44"/>
      <c r="B105" s="45"/>
      <c r="C105" s="45"/>
      <c r="D105" s="45"/>
      <c r="E105" s="45"/>
      <c r="F105" s="45"/>
      <c r="G105" s="45"/>
      <c r="H105" s="45"/>
      <c r="I105" s="45"/>
      <c r="J105" s="46"/>
      <c r="K105" s="2"/>
      <c r="L105" s="2"/>
      <c r="M105" s="2"/>
      <c r="N105" s="2"/>
    </row>
    <row r="106" spans="1:14" ht="15" customHeight="1">
      <c r="A106" s="44"/>
      <c r="B106" s="60" t="s">
        <v>177</v>
      </c>
      <c r="C106" s="86">
        <f>Díjszámító!F20</f>
        <v>0</v>
      </c>
      <c r="D106" s="45" t="s">
        <v>15</v>
      </c>
      <c r="E106" s="45"/>
      <c r="F106" s="45"/>
      <c r="G106" s="45"/>
      <c r="H106" s="45"/>
      <c r="I106" s="45"/>
      <c r="J106" s="46"/>
      <c r="K106" s="2"/>
      <c r="L106" s="2"/>
      <c r="M106" s="2"/>
      <c r="N106" s="2"/>
    </row>
    <row r="107" spans="1:14" ht="6.75" customHeight="1">
      <c r="A107" s="44"/>
      <c r="B107" s="45"/>
      <c r="C107" s="45"/>
      <c r="D107" s="45"/>
      <c r="E107" s="45"/>
      <c r="F107" s="45"/>
      <c r="G107" s="45"/>
      <c r="H107" s="45"/>
      <c r="I107" s="45"/>
      <c r="J107" s="46"/>
      <c r="K107" s="2"/>
      <c r="L107" s="2"/>
      <c r="M107" s="2"/>
      <c r="N107" s="2"/>
    </row>
    <row r="108" spans="1:14" ht="15" customHeight="1">
      <c r="A108" s="44"/>
      <c r="B108" s="45" t="s">
        <v>48</v>
      </c>
      <c r="C108" s="86">
        <f>C106</f>
        <v>0</v>
      </c>
      <c r="D108" s="45" t="s">
        <v>15</v>
      </c>
      <c r="E108" s="45"/>
      <c r="F108" s="73"/>
      <c r="G108" s="45"/>
      <c r="H108" s="45"/>
      <c r="I108" s="45"/>
      <c r="J108" s="46"/>
      <c r="K108" s="2"/>
      <c r="L108" s="2"/>
      <c r="M108" s="2"/>
      <c r="N108" s="2"/>
    </row>
    <row r="109" spans="1:14" ht="6.75" customHeight="1">
      <c r="A109" s="44"/>
      <c r="B109" s="45"/>
      <c r="C109" s="45"/>
      <c r="D109" s="45"/>
      <c r="E109" s="45"/>
      <c r="F109" s="45"/>
      <c r="G109" s="45"/>
      <c r="H109" s="45"/>
      <c r="I109" s="45"/>
      <c r="J109" s="46"/>
      <c r="K109" s="2"/>
      <c r="L109" s="2"/>
      <c r="M109" s="2"/>
      <c r="N109" s="2"/>
    </row>
    <row r="110" spans="1:14" ht="15" customHeight="1">
      <c r="A110" s="44"/>
      <c r="B110" s="45" t="s">
        <v>146</v>
      </c>
      <c r="C110" s="86">
        <f>Díjszámító!M29</f>
      </c>
      <c r="D110" s="45" t="s">
        <v>15</v>
      </c>
      <c r="E110" s="45"/>
      <c r="F110" s="95" t="s">
        <v>170</v>
      </c>
      <c r="G110" s="186" t="str">
        <f>Díjszámító!$G$29</f>
        <v> Ft/hó</v>
      </c>
      <c r="H110" s="187"/>
      <c r="I110" s="187"/>
      <c r="J110" s="46"/>
      <c r="K110" s="2"/>
      <c r="L110" s="2"/>
      <c r="M110" s="2"/>
      <c r="N110" s="2"/>
    </row>
    <row r="111" spans="1:14" ht="6.75" customHeight="1">
      <c r="A111" s="51"/>
      <c r="B111" s="52"/>
      <c r="C111" s="52"/>
      <c r="D111" s="52"/>
      <c r="E111" s="52"/>
      <c r="F111" s="52"/>
      <c r="G111" s="52"/>
      <c r="H111" s="52"/>
      <c r="I111" s="52"/>
      <c r="J111" s="53"/>
      <c r="K111" s="2"/>
      <c r="L111" s="2"/>
      <c r="M111" s="2"/>
      <c r="N111" s="2"/>
    </row>
    <row r="112" spans="1:14" ht="6.75" customHeight="1">
      <c r="A112" s="44"/>
      <c r="B112" s="45"/>
      <c r="C112" s="45"/>
      <c r="D112" s="45"/>
      <c r="E112" s="45"/>
      <c r="F112" s="45"/>
      <c r="G112" s="45"/>
      <c r="H112" s="45"/>
      <c r="I112" s="45"/>
      <c r="J112" s="46"/>
      <c r="K112" s="2"/>
      <c r="L112" s="2"/>
      <c r="M112" s="2"/>
      <c r="N112" s="2"/>
    </row>
    <row r="113" spans="1:14" ht="18" customHeight="1">
      <c r="A113" s="81"/>
      <c r="B113" s="85" t="s">
        <v>57</v>
      </c>
      <c r="C113" s="82"/>
      <c r="D113" s="82"/>
      <c r="E113" s="82"/>
      <c r="F113" s="82"/>
      <c r="G113" s="82"/>
      <c r="H113" s="82"/>
      <c r="I113" s="82"/>
      <c r="J113" s="83"/>
      <c r="K113" s="2"/>
      <c r="L113" s="2"/>
      <c r="M113" s="2"/>
      <c r="N113" s="2"/>
    </row>
    <row r="114" spans="1:14" ht="12.75">
      <c r="A114" s="44"/>
      <c r="B114" s="174" t="s">
        <v>147</v>
      </c>
      <c r="C114" s="166"/>
      <c r="D114" s="166"/>
      <c r="E114" s="166"/>
      <c r="F114" s="166"/>
      <c r="G114" s="166"/>
      <c r="H114" s="166"/>
      <c r="I114" s="166"/>
      <c r="J114" s="46"/>
      <c r="K114" s="2"/>
      <c r="L114" s="2"/>
      <c r="M114" s="2"/>
      <c r="N114" s="2"/>
    </row>
    <row r="115" spans="1:14" ht="13.5" customHeight="1">
      <c r="A115" s="44"/>
      <c r="B115" s="166"/>
      <c r="C115" s="166"/>
      <c r="D115" s="166"/>
      <c r="E115" s="166"/>
      <c r="F115" s="166"/>
      <c r="G115" s="166"/>
      <c r="H115" s="166"/>
      <c r="I115" s="166"/>
      <c r="J115" s="46"/>
      <c r="K115" s="2"/>
      <c r="L115" s="2"/>
      <c r="M115" s="2"/>
      <c r="N115" s="2"/>
    </row>
    <row r="116" spans="1:14" ht="12.75">
      <c r="A116" s="44"/>
      <c r="B116" s="166"/>
      <c r="C116" s="166"/>
      <c r="D116" s="166"/>
      <c r="E116" s="166"/>
      <c r="F116" s="166"/>
      <c r="G116" s="166"/>
      <c r="H116" s="166"/>
      <c r="I116" s="166"/>
      <c r="J116" s="46"/>
      <c r="K116" s="2"/>
      <c r="L116" s="2"/>
      <c r="M116" s="2"/>
      <c r="N116" s="2"/>
    </row>
    <row r="117" spans="1:14" ht="11.25" customHeight="1">
      <c r="A117" s="44"/>
      <c r="B117" s="166"/>
      <c r="C117" s="166"/>
      <c r="D117" s="166"/>
      <c r="E117" s="166"/>
      <c r="F117" s="166"/>
      <c r="G117" s="166"/>
      <c r="H117" s="166"/>
      <c r="I117" s="166"/>
      <c r="J117" s="46"/>
      <c r="K117" s="2"/>
      <c r="L117" s="2"/>
      <c r="M117" s="2"/>
      <c r="N117" s="2"/>
    </row>
    <row r="118" spans="1:14" ht="25.5" customHeight="1">
      <c r="A118" s="44"/>
      <c r="B118" s="166"/>
      <c r="C118" s="166"/>
      <c r="D118" s="166"/>
      <c r="E118" s="166"/>
      <c r="F118" s="166"/>
      <c r="G118" s="166"/>
      <c r="H118" s="166"/>
      <c r="I118" s="166"/>
      <c r="J118" s="46"/>
      <c r="K118" s="2"/>
      <c r="L118" s="2"/>
      <c r="M118" s="2"/>
      <c r="N118" s="2"/>
    </row>
    <row r="119" spans="1:14" ht="23.25" customHeight="1">
      <c r="A119" s="44"/>
      <c r="B119" s="166"/>
      <c r="C119" s="166"/>
      <c r="D119" s="166"/>
      <c r="E119" s="166"/>
      <c r="F119" s="166"/>
      <c r="G119" s="166"/>
      <c r="H119" s="166"/>
      <c r="I119" s="166"/>
      <c r="J119" s="46"/>
      <c r="K119" s="2"/>
      <c r="L119" s="2"/>
      <c r="M119" s="2"/>
      <c r="N119" s="2"/>
    </row>
    <row r="120" spans="1:14" ht="34.5" customHeight="1">
      <c r="A120" s="44"/>
      <c r="B120" s="166"/>
      <c r="C120" s="166"/>
      <c r="D120" s="166"/>
      <c r="E120" s="166"/>
      <c r="F120" s="166"/>
      <c r="G120" s="166"/>
      <c r="H120" s="166"/>
      <c r="I120" s="166"/>
      <c r="J120" s="46"/>
      <c r="K120" s="2"/>
      <c r="L120" s="2"/>
      <c r="M120" s="2"/>
      <c r="N120" s="2"/>
    </row>
    <row r="121" spans="1:14" ht="33.75" customHeight="1">
      <c r="A121" s="44"/>
      <c r="B121" s="166"/>
      <c r="C121" s="166"/>
      <c r="D121" s="166"/>
      <c r="E121" s="166"/>
      <c r="F121" s="166"/>
      <c r="G121" s="166"/>
      <c r="H121" s="166"/>
      <c r="I121" s="166"/>
      <c r="J121" s="46"/>
      <c r="K121" s="2"/>
      <c r="L121" s="2"/>
      <c r="M121" s="2"/>
      <c r="N121" s="2"/>
    </row>
    <row r="122" spans="1:14" ht="42.75" customHeight="1">
      <c r="A122" s="44"/>
      <c r="B122" s="166"/>
      <c r="C122" s="166"/>
      <c r="D122" s="166"/>
      <c r="E122" s="166"/>
      <c r="F122" s="166"/>
      <c r="G122" s="166"/>
      <c r="H122" s="166"/>
      <c r="I122" s="166"/>
      <c r="J122" s="46"/>
      <c r="K122" s="2"/>
      <c r="L122" s="2"/>
      <c r="M122" s="2"/>
      <c r="N122" s="2"/>
    </row>
    <row r="123" spans="1:14" ht="79.5" customHeight="1">
      <c r="A123" s="44"/>
      <c r="B123" s="166"/>
      <c r="C123" s="166"/>
      <c r="D123" s="166"/>
      <c r="E123" s="166"/>
      <c r="F123" s="166"/>
      <c r="G123" s="166"/>
      <c r="H123" s="166"/>
      <c r="I123" s="166"/>
      <c r="J123" s="46"/>
      <c r="K123" s="2"/>
      <c r="L123" s="2"/>
      <c r="M123" s="2"/>
      <c r="N123" s="2"/>
    </row>
    <row r="124" spans="1:14" ht="12.75">
      <c r="A124" s="44"/>
      <c r="B124" s="166"/>
      <c r="C124" s="166"/>
      <c r="D124" s="166"/>
      <c r="E124" s="166"/>
      <c r="F124" s="166"/>
      <c r="G124" s="166"/>
      <c r="H124" s="166"/>
      <c r="I124" s="166"/>
      <c r="J124" s="46"/>
      <c r="K124" s="2"/>
      <c r="L124" s="2"/>
      <c r="M124" s="2"/>
      <c r="N124" s="2"/>
    </row>
    <row r="125" spans="1:14" ht="12.75">
      <c r="A125" s="44"/>
      <c r="B125" s="166"/>
      <c r="C125" s="166"/>
      <c r="D125" s="166"/>
      <c r="E125" s="166"/>
      <c r="F125" s="166"/>
      <c r="G125" s="166"/>
      <c r="H125" s="166"/>
      <c r="I125" s="166"/>
      <c r="J125" s="46"/>
      <c r="K125" s="2"/>
      <c r="L125" s="2"/>
      <c r="M125" s="2"/>
      <c r="N125" s="2"/>
    </row>
    <row r="126" spans="1:14" ht="12.75">
      <c r="A126" s="44"/>
      <c r="B126" s="166"/>
      <c r="C126" s="166"/>
      <c r="D126" s="166"/>
      <c r="E126" s="166"/>
      <c r="F126" s="166"/>
      <c r="G126" s="166"/>
      <c r="H126" s="166"/>
      <c r="I126" s="166"/>
      <c r="J126" s="46"/>
      <c r="K126" s="2"/>
      <c r="L126" s="2"/>
      <c r="M126" s="2"/>
      <c r="N126" s="2"/>
    </row>
    <row r="127" spans="1:14" ht="12.75">
      <c r="A127" s="44"/>
      <c r="B127" s="166"/>
      <c r="C127" s="166"/>
      <c r="D127" s="166"/>
      <c r="E127" s="166"/>
      <c r="F127" s="166"/>
      <c r="G127" s="166"/>
      <c r="H127" s="166"/>
      <c r="I127" s="166"/>
      <c r="J127" s="46"/>
      <c r="K127" s="2"/>
      <c r="L127" s="2"/>
      <c r="M127" s="2"/>
      <c r="N127" s="2"/>
    </row>
    <row r="128" spans="1:14" ht="93.75" customHeight="1">
      <c r="A128" s="44"/>
      <c r="B128" s="166"/>
      <c r="C128" s="166"/>
      <c r="D128" s="166"/>
      <c r="E128" s="166"/>
      <c r="F128" s="166"/>
      <c r="G128" s="166"/>
      <c r="H128" s="166"/>
      <c r="I128" s="166"/>
      <c r="J128" s="46"/>
      <c r="K128" s="2"/>
      <c r="L128" s="2"/>
      <c r="M128" s="2"/>
      <c r="N128" s="2"/>
    </row>
    <row r="129" spans="1:14" ht="12.75">
      <c r="A129" s="44"/>
      <c r="B129" s="74"/>
      <c r="C129" s="45"/>
      <c r="D129" s="45"/>
      <c r="E129" s="45"/>
      <c r="F129" s="45"/>
      <c r="G129" s="45"/>
      <c r="H129" s="45"/>
      <c r="I129" s="45"/>
      <c r="J129" s="46"/>
      <c r="K129" s="2"/>
      <c r="L129" s="2"/>
      <c r="M129" s="2"/>
      <c r="N129" s="2"/>
    </row>
    <row r="130" spans="1:14" ht="12.75">
      <c r="A130" s="44"/>
      <c r="B130" s="45"/>
      <c r="C130" s="45"/>
      <c r="D130" s="45"/>
      <c r="E130" s="45"/>
      <c r="F130" s="45"/>
      <c r="G130" s="45"/>
      <c r="H130" s="45"/>
      <c r="I130" s="45"/>
      <c r="J130" s="46"/>
      <c r="K130" s="2"/>
      <c r="L130" s="2"/>
      <c r="M130" s="2"/>
      <c r="N130" s="2"/>
    </row>
    <row r="131" spans="1:14" ht="12.75">
      <c r="A131" s="44"/>
      <c r="B131" s="63" t="str">
        <f ca="1">CONCATENATE("Kelt: ",YEAR(TODAY()),".",MONTH(TODAY()),".",DAY(TODAY()))</f>
        <v>Kelt: 2013.4.11</v>
      </c>
      <c r="C131" s="56"/>
      <c r="D131" s="45"/>
      <c r="E131" s="45"/>
      <c r="F131" s="45"/>
      <c r="G131" s="45"/>
      <c r="H131" s="45"/>
      <c r="I131" s="45"/>
      <c r="J131" s="46"/>
      <c r="K131" s="2"/>
      <c r="L131" s="2"/>
      <c r="M131" s="2"/>
      <c r="N131" s="2"/>
    </row>
    <row r="132" spans="1:14" ht="12.75">
      <c r="A132" s="44"/>
      <c r="B132" s="54"/>
      <c r="C132" s="54"/>
      <c r="D132" s="54"/>
      <c r="E132" s="54"/>
      <c r="F132" s="54"/>
      <c r="G132" s="54"/>
      <c r="H132" s="54"/>
      <c r="I132" s="54"/>
      <c r="J132" s="67"/>
      <c r="K132" s="2"/>
      <c r="L132" s="2"/>
      <c r="M132" s="2"/>
      <c r="N132" s="2"/>
    </row>
    <row r="133" spans="1:14" ht="12.75">
      <c r="A133" s="44"/>
      <c r="B133" s="54"/>
      <c r="C133" s="54"/>
      <c r="D133" s="54"/>
      <c r="E133" s="54"/>
      <c r="F133" s="54"/>
      <c r="G133" s="54"/>
      <c r="H133" s="54"/>
      <c r="I133" s="54"/>
      <c r="J133" s="67"/>
      <c r="K133" s="2"/>
      <c r="L133" s="2"/>
      <c r="M133" s="2"/>
      <c r="N133" s="2"/>
    </row>
    <row r="134" spans="1:14" ht="12.75">
      <c r="A134" s="44"/>
      <c r="B134" s="54"/>
      <c r="C134" s="54"/>
      <c r="D134" s="54"/>
      <c r="E134" s="54"/>
      <c r="F134" s="54"/>
      <c r="G134" s="54"/>
      <c r="H134" s="54"/>
      <c r="I134" s="54"/>
      <c r="J134" s="67"/>
      <c r="K134" s="2"/>
      <c r="L134" s="2"/>
      <c r="M134" s="2"/>
      <c r="N134" s="2"/>
    </row>
    <row r="135" spans="1:14" ht="12.75">
      <c r="A135" s="44"/>
      <c r="B135" s="54"/>
      <c r="C135" s="54"/>
      <c r="D135" s="54"/>
      <c r="E135" s="54"/>
      <c r="F135" s="54"/>
      <c r="G135" s="54"/>
      <c r="H135" s="54"/>
      <c r="I135" s="54"/>
      <c r="J135" s="67"/>
      <c r="K135" s="2"/>
      <c r="L135" s="2"/>
      <c r="M135" s="2"/>
      <c r="N135" s="2"/>
    </row>
    <row r="136" spans="1:14" ht="12.75">
      <c r="A136" s="44"/>
      <c r="B136" s="54"/>
      <c r="C136" s="54"/>
      <c r="D136" s="54"/>
      <c r="E136" s="54"/>
      <c r="F136" s="54"/>
      <c r="G136" s="54"/>
      <c r="H136" s="54"/>
      <c r="I136" s="54"/>
      <c r="J136" s="67"/>
      <c r="K136" s="2"/>
      <c r="L136" s="2"/>
      <c r="M136" s="2"/>
      <c r="N136" s="2"/>
    </row>
    <row r="137" spans="1:14" ht="12.75">
      <c r="A137" s="44"/>
      <c r="B137" s="54"/>
      <c r="C137" s="54"/>
      <c r="D137" s="54"/>
      <c r="E137" s="54"/>
      <c r="F137" s="54"/>
      <c r="G137" s="54"/>
      <c r="H137" s="54"/>
      <c r="I137" s="54"/>
      <c r="J137" s="67"/>
      <c r="K137" s="2"/>
      <c r="L137" s="2"/>
      <c r="M137" s="2"/>
      <c r="N137" s="2"/>
    </row>
    <row r="138" spans="1:14" ht="12.75">
      <c r="A138" s="44"/>
      <c r="B138" s="54"/>
      <c r="C138" s="54"/>
      <c r="D138" s="54"/>
      <c r="E138" s="54"/>
      <c r="F138" s="54"/>
      <c r="G138" s="54"/>
      <c r="H138" s="54"/>
      <c r="I138" s="54"/>
      <c r="J138" s="67"/>
      <c r="K138" s="2"/>
      <c r="L138" s="2"/>
      <c r="M138" s="2"/>
      <c r="N138" s="2"/>
    </row>
    <row r="139" spans="1:14" ht="12.75">
      <c r="A139" s="44"/>
      <c r="B139" s="70"/>
      <c r="C139" s="54"/>
      <c r="D139" s="54"/>
      <c r="E139" s="54"/>
      <c r="F139" s="70"/>
      <c r="G139" s="54"/>
      <c r="H139" s="54"/>
      <c r="I139" s="54"/>
      <c r="J139" s="67"/>
      <c r="K139" s="2"/>
      <c r="L139" s="2"/>
      <c r="M139" s="2"/>
      <c r="N139" s="2"/>
    </row>
    <row r="140" spans="1:14" ht="12.75">
      <c r="A140" s="44"/>
      <c r="B140" s="54" t="s">
        <v>1</v>
      </c>
      <c r="C140" s="54"/>
      <c r="D140" s="54"/>
      <c r="E140" s="54"/>
      <c r="F140" s="57" t="s">
        <v>2</v>
      </c>
      <c r="G140" s="54"/>
      <c r="H140" s="54"/>
      <c r="I140" s="54"/>
      <c r="J140" s="67"/>
      <c r="K140" s="2"/>
      <c r="L140" s="2"/>
      <c r="M140" s="2"/>
      <c r="N140" s="2"/>
    </row>
    <row r="141" spans="1:13" ht="13.5" thickBot="1">
      <c r="A141" s="75"/>
      <c r="B141" s="88"/>
      <c r="C141" s="88"/>
      <c r="D141" s="88"/>
      <c r="E141" s="88"/>
      <c r="F141" s="88"/>
      <c r="G141" s="88"/>
      <c r="H141" s="88"/>
      <c r="I141" s="88"/>
      <c r="J141" s="89"/>
      <c r="K141" s="2"/>
      <c r="L141" s="2"/>
      <c r="M141" s="2"/>
    </row>
    <row r="142" spans="1:10" ht="12.75">
      <c r="A142" s="77"/>
      <c r="B142" s="90"/>
      <c r="C142" s="90"/>
      <c r="D142" s="90"/>
      <c r="E142" s="90"/>
      <c r="F142" s="90"/>
      <c r="G142" s="90"/>
      <c r="H142" s="90"/>
      <c r="I142" s="90"/>
      <c r="J142" s="91"/>
    </row>
    <row r="143" spans="1:10" ht="12.75">
      <c r="A143" s="44"/>
      <c r="B143" s="183" t="s">
        <v>58</v>
      </c>
      <c r="C143" s="183"/>
      <c r="D143" s="183"/>
      <c r="E143" s="183"/>
      <c r="F143" s="183"/>
      <c r="G143" s="183"/>
      <c r="H143" s="183"/>
      <c r="I143" s="183"/>
      <c r="J143" s="67"/>
    </row>
    <row r="144" spans="1:10" ht="12.75">
      <c r="A144" s="44"/>
      <c r="B144" s="183"/>
      <c r="C144" s="183"/>
      <c r="D144" s="183"/>
      <c r="E144" s="183"/>
      <c r="F144" s="183"/>
      <c r="G144" s="183"/>
      <c r="H144" s="183"/>
      <c r="I144" s="183"/>
      <c r="J144" s="67"/>
    </row>
    <row r="145" spans="1:10" ht="12.75">
      <c r="A145" s="44"/>
      <c r="B145" s="183"/>
      <c r="C145" s="183"/>
      <c r="D145" s="183"/>
      <c r="E145" s="183"/>
      <c r="F145" s="183"/>
      <c r="G145" s="183"/>
      <c r="H145" s="183"/>
      <c r="I145" s="183"/>
      <c r="J145" s="67"/>
    </row>
    <row r="146" spans="1:10" ht="12.75">
      <c r="A146" s="44"/>
      <c r="B146" s="183"/>
      <c r="C146" s="183"/>
      <c r="D146" s="183"/>
      <c r="E146" s="183"/>
      <c r="F146" s="183"/>
      <c r="G146" s="183"/>
      <c r="H146" s="183"/>
      <c r="I146" s="183"/>
      <c r="J146" s="67"/>
    </row>
    <row r="147" spans="1:10" ht="12.75">
      <c r="A147" s="44"/>
      <c r="B147" s="183"/>
      <c r="C147" s="183"/>
      <c r="D147" s="183"/>
      <c r="E147" s="183"/>
      <c r="F147" s="183"/>
      <c r="G147" s="183"/>
      <c r="H147" s="183"/>
      <c r="I147" s="183"/>
      <c r="J147" s="67"/>
    </row>
    <row r="148" spans="1:10" ht="12.75">
      <c r="A148" s="44"/>
      <c r="B148" s="184"/>
      <c r="C148" s="184"/>
      <c r="D148" s="184"/>
      <c r="E148" s="184"/>
      <c r="F148" s="184"/>
      <c r="G148" s="184"/>
      <c r="H148" s="184"/>
      <c r="I148" s="184"/>
      <c r="J148" s="67"/>
    </row>
    <row r="149" spans="1:10" ht="12.75">
      <c r="A149" s="44"/>
      <c r="B149" s="184"/>
      <c r="C149" s="184"/>
      <c r="D149" s="184"/>
      <c r="E149" s="184"/>
      <c r="F149" s="184"/>
      <c r="G149" s="184"/>
      <c r="H149" s="184"/>
      <c r="I149" s="184"/>
      <c r="J149" s="67"/>
    </row>
    <row r="150" spans="1:10" ht="12.75">
      <c r="A150" s="44"/>
      <c r="B150" s="54"/>
      <c r="C150" s="54"/>
      <c r="D150" s="54"/>
      <c r="E150" s="54"/>
      <c r="F150" s="54"/>
      <c r="G150" s="54"/>
      <c r="H150" s="54"/>
      <c r="I150" s="54"/>
      <c r="J150" s="67"/>
    </row>
    <row r="151" spans="1:10" ht="12.75">
      <c r="A151" s="44"/>
      <c r="B151" s="64" t="str">
        <f ca="1">CONCATENATE("Kelt: ",YEAR(TODAY()),".",MONTH(TODAY()),".",DAY(TODAY()))</f>
        <v>Kelt: 2013.4.11</v>
      </c>
      <c r="C151" s="92"/>
      <c r="D151" s="92"/>
      <c r="E151" s="54"/>
      <c r="F151" s="54"/>
      <c r="G151" s="54"/>
      <c r="H151" s="54"/>
      <c r="I151" s="54"/>
      <c r="J151" s="67"/>
    </row>
    <row r="152" spans="1:10" ht="12.75">
      <c r="A152" s="44"/>
      <c r="B152" s="54"/>
      <c r="C152" s="92"/>
      <c r="D152" s="92"/>
      <c r="E152" s="54"/>
      <c r="F152" s="54"/>
      <c r="G152" s="54"/>
      <c r="H152" s="54"/>
      <c r="I152" s="54"/>
      <c r="J152" s="67"/>
    </row>
    <row r="153" spans="1:10" ht="12.75">
      <c r="A153" s="44"/>
      <c r="B153" s="54"/>
      <c r="C153" s="92"/>
      <c r="D153" s="92"/>
      <c r="E153" s="54"/>
      <c r="F153" s="54"/>
      <c r="G153" s="54"/>
      <c r="H153" s="54"/>
      <c r="I153" s="54"/>
      <c r="J153" s="67"/>
    </row>
    <row r="154" spans="1:10" ht="12.75">
      <c r="A154" s="44"/>
      <c r="B154" s="54"/>
      <c r="C154" s="92"/>
      <c r="D154" s="92"/>
      <c r="E154" s="54"/>
      <c r="F154" s="54"/>
      <c r="G154" s="54"/>
      <c r="H154" s="54"/>
      <c r="I154" s="54"/>
      <c r="J154" s="67"/>
    </row>
    <row r="155" spans="1:10" ht="12.75">
      <c r="A155" s="44"/>
      <c r="B155" s="54"/>
      <c r="C155" s="92"/>
      <c r="D155" s="92"/>
      <c r="E155" s="54"/>
      <c r="F155" s="54"/>
      <c r="G155" s="54"/>
      <c r="H155" s="54"/>
      <c r="I155" s="54"/>
      <c r="J155" s="67"/>
    </row>
    <row r="156" spans="1:10" ht="12.75">
      <c r="A156" s="44"/>
      <c r="B156" s="54"/>
      <c r="C156" s="92"/>
      <c r="D156" s="92"/>
      <c r="E156" s="54"/>
      <c r="F156" s="54"/>
      <c r="G156" s="54"/>
      <c r="H156" s="54"/>
      <c r="I156" s="54"/>
      <c r="J156" s="67"/>
    </row>
    <row r="157" spans="1:10" ht="12.75">
      <c r="A157" s="44"/>
      <c r="B157" s="54"/>
      <c r="C157" s="92"/>
      <c r="D157" s="92"/>
      <c r="E157" s="54"/>
      <c r="F157" s="54"/>
      <c r="G157" s="54"/>
      <c r="H157" s="54"/>
      <c r="I157" s="54"/>
      <c r="J157" s="67"/>
    </row>
    <row r="158" spans="1:10" ht="12.75">
      <c r="A158" s="44"/>
      <c r="B158" s="54"/>
      <c r="C158" s="54"/>
      <c r="D158" s="54"/>
      <c r="E158" s="54"/>
      <c r="F158" s="54"/>
      <c r="G158" s="54"/>
      <c r="H158" s="54"/>
      <c r="I158" s="54"/>
      <c r="J158" s="67"/>
    </row>
    <row r="159" spans="1:10" ht="12.75">
      <c r="A159" s="44"/>
      <c r="B159" s="70"/>
      <c r="C159" s="54"/>
      <c r="D159" s="54"/>
      <c r="E159" s="54"/>
      <c r="F159" s="70"/>
      <c r="G159" s="54"/>
      <c r="H159" s="54"/>
      <c r="I159" s="54"/>
      <c r="J159" s="67"/>
    </row>
    <row r="160" spans="1:10" ht="12.75">
      <c r="A160" s="44"/>
      <c r="B160" s="54" t="s">
        <v>1</v>
      </c>
      <c r="C160" s="54"/>
      <c r="D160" s="54"/>
      <c r="E160" s="54"/>
      <c r="F160" s="57" t="s">
        <v>2</v>
      </c>
      <c r="G160" s="54"/>
      <c r="H160" s="54"/>
      <c r="I160" s="54"/>
      <c r="J160" s="67"/>
    </row>
    <row r="161" spans="1:10" ht="13.5" thickBot="1">
      <c r="A161" s="75"/>
      <c r="B161" s="76"/>
      <c r="C161" s="76"/>
      <c r="D161" s="76"/>
      <c r="E161" s="76"/>
      <c r="F161" s="76"/>
      <c r="G161" s="76"/>
      <c r="H161" s="76"/>
      <c r="I161" s="76"/>
      <c r="J161" s="80"/>
    </row>
    <row r="170" ht="12.75">
      <c r="B170" s="23"/>
    </row>
    <row r="175" ht="12.75">
      <c r="B175" s="22"/>
    </row>
  </sheetData>
  <sheetProtection password="C65C" sheet="1"/>
  <mergeCells count="65">
    <mergeCell ref="B95:I95"/>
    <mergeCell ref="G75:I75"/>
    <mergeCell ref="C100:D100"/>
    <mergeCell ref="G100:I100"/>
    <mergeCell ref="C13:I13"/>
    <mergeCell ref="C21:I21"/>
    <mergeCell ref="C25:I25"/>
    <mergeCell ref="C37:I37"/>
    <mergeCell ref="G43:I43"/>
    <mergeCell ref="C71:D71"/>
    <mergeCell ref="G71:I71"/>
    <mergeCell ref="C73:D73"/>
    <mergeCell ref="G73:I73"/>
    <mergeCell ref="C53:D53"/>
    <mergeCell ref="C57:D57"/>
    <mergeCell ref="C59:D59"/>
    <mergeCell ref="G59:I59"/>
    <mergeCell ref="C67:D67"/>
    <mergeCell ref="C51:D51"/>
    <mergeCell ref="G51:I51"/>
    <mergeCell ref="C49:I49"/>
    <mergeCell ref="G33:I33"/>
    <mergeCell ref="G47:I47"/>
    <mergeCell ref="G69:I69"/>
    <mergeCell ref="C69:D69"/>
    <mergeCell ref="C31:D31"/>
    <mergeCell ref="G31:I31"/>
    <mergeCell ref="C33:D33"/>
    <mergeCell ref="G39:I39"/>
    <mergeCell ref="G41:I41"/>
    <mergeCell ref="D90:E90"/>
    <mergeCell ref="D88:E88"/>
    <mergeCell ref="D86:E86"/>
    <mergeCell ref="G67:I67"/>
    <mergeCell ref="H57:I57"/>
    <mergeCell ref="G110:I110"/>
    <mergeCell ref="G23:I23"/>
    <mergeCell ref="G15:I15"/>
    <mergeCell ref="G17:I17"/>
    <mergeCell ref="G19:I19"/>
    <mergeCell ref="C45:I45"/>
    <mergeCell ref="G53:I53"/>
    <mergeCell ref="C27:D27"/>
    <mergeCell ref="G27:I27"/>
    <mergeCell ref="D92:E92"/>
    <mergeCell ref="C5:D5"/>
    <mergeCell ref="G5:I5"/>
    <mergeCell ref="C7:D7"/>
    <mergeCell ref="G7:I7"/>
    <mergeCell ref="B143:I149"/>
    <mergeCell ref="C17:D17"/>
    <mergeCell ref="C41:D41"/>
    <mergeCell ref="B114:I128"/>
    <mergeCell ref="C15:D15"/>
    <mergeCell ref="C39:D39"/>
    <mergeCell ref="D84:E84"/>
    <mergeCell ref="B103:I103"/>
    <mergeCell ref="G90:H90"/>
    <mergeCell ref="G88:H88"/>
    <mergeCell ref="G86:H86"/>
    <mergeCell ref="D82:E82"/>
    <mergeCell ref="G84:H84"/>
    <mergeCell ref="C102:D102"/>
    <mergeCell ref="G102:I102"/>
    <mergeCell ref="B96:I96"/>
  </mergeCells>
  <conditionalFormatting sqref="C3">
    <cfRule type="cellIs" priority="65" dxfId="4" operator="equal" stopIfTrue="1">
      <formula>0</formula>
    </cfRule>
  </conditionalFormatting>
  <conditionalFormatting sqref="B95:I95">
    <cfRule type="expression" priority="1" dxfId="0" stopIfTrue="1">
      <formula>$K$93=FALSE</formula>
    </cfRule>
  </conditionalFormatting>
  <dataValidations count="1">
    <dataValidation type="date" allowBlank="1" showErrorMessage="1" error="A kockázatviselés kezdete nem lehet korábbi, mint a mai nap és nem lehet későbbi, mint az ajánlat aláírását követő 60-dik nap." sqref="C100">
      <formula1>TODAY()</formula1>
      <formula2>NOW()+60</formula2>
    </dataValidation>
  </dataValidations>
  <printOptions horizontalCentered="1"/>
  <pageMargins left="0.5905511811023623" right="0.2755905511811024" top="0.5118110236220472" bottom="0.5118110236220472" header="0.5118110236220472" footer="0.5118110236220472"/>
  <pageSetup blackAndWhite="1" horizontalDpi="600" verticalDpi="600" orientation="portrait" paperSize="9" scale="59" r:id="rId4"/>
  <headerFooter alignWithMargins="0">
    <oddFooter>&amp;C&amp;P/&amp;N</oddFooter>
  </headerFooter>
  <rowBreaks count="1" manualBreakCount="1">
    <brk id="111" max="9" man="1"/>
  </rowBreaks>
  <drawing r:id="rId3"/>
  <legacyDrawing r:id="rId2"/>
</worksheet>
</file>

<file path=xl/worksheets/sheet3.xml><?xml version="1.0" encoding="utf-8"?>
<worksheet xmlns="http://schemas.openxmlformats.org/spreadsheetml/2006/main" xmlns:r="http://schemas.openxmlformats.org/officeDocument/2006/relationships">
  <dimension ref="A1:T4272"/>
  <sheetViews>
    <sheetView zoomScalePageLayoutView="0" workbookViewId="0" topLeftCell="A21">
      <selection activeCell="F36" sqref="F36"/>
    </sheetView>
  </sheetViews>
  <sheetFormatPr defaultColWidth="9.00390625" defaultRowHeight="12.75"/>
  <cols>
    <col min="1" max="1" width="13.125" style="0" customWidth="1"/>
    <col min="2" max="2" width="18.25390625" style="0" customWidth="1"/>
    <col min="3" max="3" width="11.625" style="0" customWidth="1"/>
    <col min="6" max="6" width="15.625" style="0" customWidth="1"/>
    <col min="7" max="7" width="15.375" style="0" customWidth="1"/>
    <col min="8" max="8" width="17.00390625" style="0" customWidth="1"/>
    <col min="11" max="11" width="11.375" style="0" customWidth="1"/>
    <col min="12" max="12" width="10.75390625" style="0" customWidth="1"/>
    <col min="14" max="14" width="24.125" style="0" customWidth="1"/>
    <col min="15" max="15" width="10.625" style="0" customWidth="1"/>
    <col min="16" max="16" width="13.875" style="0" customWidth="1"/>
    <col min="19" max="19" width="13.25390625" style="7" bestFit="1" customWidth="1"/>
  </cols>
  <sheetData>
    <row r="1" spans="18:19" ht="12.75">
      <c r="R1" s="1" t="s">
        <v>135</v>
      </c>
      <c r="S1" s="41" t="s">
        <v>136</v>
      </c>
    </row>
    <row r="2" spans="7:20" ht="30" customHeight="1">
      <c r="G2" s="34" t="s">
        <v>121</v>
      </c>
      <c r="H2" s="34" t="s">
        <v>122</v>
      </c>
      <c r="K2" s="34" t="s">
        <v>67</v>
      </c>
      <c r="L2" s="34" t="s">
        <v>60</v>
      </c>
      <c r="N2" s="34" t="s">
        <v>128</v>
      </c>
      <c r="O2" s="34"/>
      <c r="P2" s="34" t="s">
        <v>60</v>
      </c>
      <c r="R2">
        <v>0</v>
      </c>
      <c r="S2" s="7">
        <v>1</v>
      </c>
      <c r="T2" s="28">
        <f>VLOOKUP(Díjszámító!F10,vezérlő!$R$2:$S$4272,2,FALSE)</f>
        <v>1</v>
      </c>
    </row>
    <row r="3" spans="1:19" ht="12.75" customHeight="1">
      <c r="A3" s="2">
        <v>1</v>
      </c>
      <c r="B3" t="s">
        <v>65</v>
      </c>
      <c r="C3">
        <v>0</v>
      </c>
      <c r="E3" s="105"/>
      <c r="F3" s="106"/>
      <c r="G3" s="35">
        <v>0</v>
      </c>
      <c r="H3" s="110">
        <v>0.00995</v>
      </c>
      <c r="I3" s="109"/>
      <c r="K3" s="38">
        <v>1</v>
      </c>
      <c r="L3" s="108">
        <v>0.765</v>
      </c>
      <c r="M3" s="107"/>
      <c r="N3" s="38" t="s">
        <v>129</v>
      </c>
      <c r="O3" s="38">
        <v>0</v>
      </c>
      <c r="P3" s="108">
        <v>1.7</v>
      </c>
      <c r="R3">
        <v>1008</v>
      </c>
      <c r="S3" s="7">
        <v>1</v>
      </c>
    </row>
    <row r="4" spans="1:19" ht="12.75" customHeight="1">
      <c r="A4" s="2">
        <v>2</v>
      </c>
      <c r="B4" t="s">
        <v>17</v>
      </c>
      <c r="C4">
        <v>0</v>
      </c>
      <c r="E4" s="105"/>
      <c r="F4" s="106"/>
      <c r="G4" s="35">
        <v>1</v>
      </c>
      <c r="H4" s="110">
        <v>0.00749</v>
      </c>
      <c r="I4" s="109"/>
      <c r="K4" s="38">
        <v>2</v>
      </c>
      <c r="L4" s="108">
        <v>1</v>
      </c>
      <c r="M4" s="107"/>
      <c r="N4" s="38" t="s">
        <v>130</v>
      </c>
      <c r="O4" s="38">
        <v>30</v>
      </c>
      <c r="P4" s="38">
        <v>0.97</v>
      </c>
      <c r="R4" s="42">
        <v>1011</v>
      </c>
      <c r="S4" s="7">
        <v>1</v>
      </c>
    </row>
    <row r="5" spans="1:19" ht="12.75">
      <c r="A5">
        <v>3</v>
      </c>
      <c r="B5" t="s">
        <v>27</v>
      </c>
      <c r="C5">
        <v>1</v>
      </c>
      <c r="E5" s="105"/>
      <c r="F5" s="106"/>
      <c r="G5" s="35">
        <v>2</v>
      </c>
      <c r="H5" s="110">
        <v>0.00609</v>
      </c>
      <c r="I5" s="109"/>
      <c r="K5" s="38">
        <v>3</v>
      </c>
      <c r="L5" s="108">
        <v>1.335</v>
      </c>
      <c r="M5" s="107"/>
      <c r="N5" s="38" t="s">
        <v>131</v>
      </c>
      <c r="O5" s="38"/>
      <c r="P5" s="38">
        <v>1</v>
      </c>
      <c r="R5" s="42">
        <v>1012</v>
      </c>
      <c r="S5" s="7">
        <v>1</v>
      </c>
    </row>
    <row r="6" spans="1:19" ht="12.75" customHeight="1">
      <c r="A6" s="27">
        <v>1</v>
      </c>
      <c r="B6" s="28" t="str">
        <f>INDEX(B3:B5,$A$6,1)</f>
        <v>személygépkocsi</v>
      </c>
      <c r="C6" s="28">
        <f>INDEX(C3:C5,$A$6,1)</f>
        <v>0</v>
      </c>
      <c r="E6" s="105"/>
      <c r="F6" s="106"/>
      <c r="G6" s="35">
        <v>3</v>
      </c>
      <c r="H6" s="110">
        <v>0.00583</v>
      </c>
      <c r="I6" s="109"/>
      <c r="K6" s="38">
        <v>4</v>
      </c>
      <c r="L6" s="38" t="s">
        <v>127</v>
      </c>
      <c r="R6" s="42">
        <v>1013</v>
      </c>
      <c r="S6" s="7">
        <v>1</v>
      </c>
    </row>
    <row r="7" spans="1:19" ht="12.75">
      <c r="A7" s="2"/>
      <c r="E7" s="105"/>
      <c r="F7" s="106"/>
      <c r="G7" s="35">
        <v>4</v>
      </c>
      <c r="H7" s="110">
        <v>0.00566</v>
      </c>
      <c r="I7" s="109"/>
      <c r="R7" s="42">
        <v>1014</v>
      </c>
      <c r="S7" s="7">
        <v>1</v>
      </c>
    </row>
    <row r="8" spans="1:19" ht="12.75">
      <c r="A8" s="2"/>
      <c r="E8" s="105"/>
      <c r="F8" s="106"/>
      <c r="G8" s="35">
        <v>5</v>
      </c>
      <c r="H8" s="110">
        <v>0.00567</v>
      </c>
      <c r="I8" s="109"/>
      <c r="R8" s="42">
        <v>1015</v>
      </c>
      <c r="S8" s="7">
        <v>1</v>
      </c>
    </row>
    <row r="9" spans="1:19" ht="12.75">
      <c r="A9" s="2"/>
      <c r="E9" s="105"/>
      <c r="F9" s="106"/>
      <c r="G9" s="35">
        <v>6</v>
      </c>
      <c r="H9" s="110">
        <v>0.00565</v>
      </c>
      <c r="I9" s="109"/>
      <c r="R9" s="42">
        <v>1016</v>
      </c>
      <c r="S9" s="7">
        <v>1</v>
      </c>
    </row>
    <row r="10" spans="2:19" ht="15">
      <c r="B10" s="29" t="s">
        <v>66</v>
      </c>
      <c r="C10" s="29" t="s">
        <v>67</v>
      </c>
      <c r="E10" s="105"/>
      <c r="F10" s="106"/>
      <c r="G10" s="35">
        <v>7</v>
      </c>
      <c r="H10" s="110">
        <v>0.00617</v>
      </c>
      <c r="I10" s="109"/>
      <c r="J10">
        <v>1</v>
      </c>
      <c r="K10" t="s">
        <v>132</v>
      </c>
      <c r="R10" s="42">
        <v>1021</v>
      </c>
      <c r="S10" s="7">
        <v>1</v>
      </c>
    </row>
    <row r="11" spans="1:19" ht="15">
      <c r="A11">
        <v>1</v>
      </c>
      <c r="B11" s="30" t="s">
        <v>68</v>
      </c>
      <c r="C11" s="30">
        <v>3</v>
      </c>
      <c r="G11" s="36">
        <f ca="1">YEAR(TODAY())-Díjszámító!F18</f>
        <v>2013</v>
      </c>
      <c r="H11" s="37" t="e">
        <f>INDEX(H3:H10,G11+1,1)</f>
        <v>#REF!</v>
      </c>
      <c r="J11">
        <v>2</v>
      </c>
      <c r="K11" t="s">
        <v>133</v>
      </c>
      <c r="R11" s="42">
        <v>1022</v>
      </c>
      <c r="S11" s="7">
        <v>1</v>
      </c>
    </row>
    <row r="12" spans="1:19" ht="15">
      <c r="A12">
        <v>2</v>
      </c>
      <c r="B12" s="30" t="s">
        <v>69</v>
      </c>
      <c r="C12" s="30">
        <v>4</v>
      </c>
      <c r="J12">
        <v>3</v>
      </c>
      <c r="K12" t="s">
        <v>134</v>
      </c>
      <c r="R12" s="42">
        <v>1023</v>
      </c>
      <c r="S12" s="7">
        <v>1</v>
      </c>
    </row>
    <row r="13" spans="1:19" ht="15">
      <c r="A13">
        <v>3</v>
      </c>
      <c r="B13" s="30" t="s">
        <v>70</v>
      </c>
      <c r="C13" s="30">
        <v>3</v>
      </c>
      <c r="J13" s="28">
        <v>1</v>
      </c>
      <c r="K13" s="28" t="str">
        <f>INDEX(K10:K12,J13,1)</f>
        <v>férfi</v>
      </c>
      <c r="R13" s="42">
        <v>1024</v>
      </c>
      <c r="S13" s="7">
        <v>1</v>
      </c>
    </row>
    <row r="14" spans="1:19" ht="15">
      <c r="A14">
        <v>4</v>
      </c>
      <c r="B14" s="30" t="s">
        <v>44</v>
      </c>
      <c r="C14" s="30">
        <v>3</v>
      </c>
      <c r="R14" s="42">
        <v>1025</v>
      </c>
      <c r="S14" s="7">
        <v>1</v>
      </c>
    </row>
    <row r="15" spans="1:19" ht="15">
      <c r="A15">
        <v>5</v>
      </c>
      <c r="B15" s="30" t="s">
        <v>71</v>
      </c>
      <c r="C15" s="30">
        <v>2</v>
      </c>
      <c r="R15" s="42">
        <v>1026</v>
      </c>
      <c r="S15" s="7">
        <v>1</v>
      </c>
    </row>
    <row r="16" spans="1:19" ht="30">
      <c r="A16">
        <v>6</v>
      </c>
      <c r="B16" s="30" t="s">
        <v>72</v>
      </c>
      <c r="C16" s="30">
        <v>1</v>
      </c>
      <c r="G16" t="s">
        <v>123</v>
      </c>
      <c r="K16" s="34" t="s">
        <v>137</v>
      </c>
      <c r="L16" s="34" t="s">
        <v>60</v>
      </c>
      <c r="R16" s="42">
        <v>1027</v>
      </c>
      <c r="S16" s="7">
        <v>1</v>
      </c>
    </row>
    <row r="17" spans="1:19" ht="15">
      <c r="A17">
        <v>7</v>
      </c>
      <c r="B17" s="30" t="s">
        <v>73</v>
      </c>
      <c r="C17" s="30">
        <v>1</v>
      </c>
      <c r="F17" t="s">
        <v>124</v>
      </c>
      <c r="G17" s="39">
        <f>Díjszámító!F20</f>
        <v>0</v>
      </c>
      <c r="K17" s="38">
        <v>1</v>
      </c>
      <c r="L17" s="38">
        <v>1.1</v>
      </c>
      <c r="R17" s="42">
        <v>1028</v>
      </c>
      <c r="S17" s="7">
        <v>1</v>
      </c>
    </row>
    <row r="18" spans="1:19" ht="15">
      <c r="A18">
        <v>8</v>
      </c>
      <c r="B18" s="30" t="s">
        <v>74</v>
      </c>
      <c r="C18" s="30">
        <v>3</v>
      </c>
      <c r="F18" t="s">
        <v>125</v>
      </c>
      <c r="G18" s="40" t="e">
        <f>H11</f>
        <v>#REF!</v>
      </c>
      <c r="K18" s="38">
        <v>3</v>
      </c>
      <c r="L18" s="38">
        <v>0.7</v>
      </c>
      <c r="R18" s="42">
        <v>1029</v>
      </c>
      <c r="S18" s="7">
        <v>1</v>
      </c>
    </row>
    <row r="19" spans="1:19" ht="15">
      <c r="A19">
        <v>9</v>
      </c>
      <c r="B19" s="30" t="s">
        <v>75</v>
      </c>
      <c r="C19" s="30">
        <v>1</v>
      </c>
      <c r="F19" t="s">
        <v>126</v>
      </c>
      <c r="G19" s="28">
        <f>VLOOKUP(C66,K3:L6,2,FALSE)</f>
        <v>1.335</v>
      </c>
      <c r="R19" s="42">
        <v>1031</v>
      </c>
      <c r="S19" s="7">
        <v>1</v>
      </c>
    </row>
    <row r="20" spans="1:19" ht="15">
      <c r="A20">
        <v>10</v>
      </c>
      <c r="B20" s="30" t="s">
        <v>76</v>
      </c>
      <c r="C20" s="30">
        <v>1</v>
      </c>
      <c r="F20" t="s">
        <v>56</v>
      </c>
      <c r="G20" s="28">
        <f ca="1">IF(J13=3,1,VLOOKUP((YEAR(TODAY())-Díjszámító!F8),vezérlő!O3:P4,2))</f>
        <v>0.97</v>
      </c>
      <c r="R20" s="42">
        <v>1032</v>
      </c>
      <c r="S20" s="7">
        <v>1</v>
      </c>
    </row>
    <row r="21" spans="1:19" ht="15">
      <c r="A21">
        <v>11</v>
      </c>
      <c r="B21" s="30" t="s">
        <v>77</v>
      </c>
      <c r="C21" s="30">
        <v>2</v>
      </c>
      <c r="F21" t="s">
        <v>54</v>
      </c>
      <c r="G21" s="28">
        <f>VLOOKUP(T2,K17:L18,2)</f>
        <v>1.1</v>
      </c>
      <c r="R21" s="42">
        <v>1033</v>
      </c>
      <c r="S21" s="7">
        <v>1</v>
      </c>
    </row>
    <row r="22" spans="1:19" ht="15">
      <c r="A22">
        <v>12</v>
      </c>
      <c r="B22" s="30" t="s">
        <v>78</v>
      </c>
      <c r="C22" s="30">
        <v>2</v>
      </c>
      <c r="F22" t="s">
        <v>139</v>
      </c>
      <c r="G22" s="43" t="e">
        <f>MAX(ROUND((G17*G18*G19*G20*G21*J49-I49)/G49,0),15000/G49)</f>
        <v>#REF!</v>
      </c>
      <c r="R22" s="42">
        <v>1034</v>
      </c>
      <c r="S22" s="7">
        <v>1</v>
      </c>
    </row>
    <row r="23" spans="1:19" ht="15">
      <c r="A23">
        <v>13</v>
      </c>
      <c r="B23" s="30" t="s">
        <v>79</v>
      </c>
      <c r="C23" s="30">
        <v>4</v>
      </c>
      <c r="F23" t="s">
        <v>140</v>
      </c>
      <c r="G23" s="43" t="e">
        <f>G22*G49</f>
        <v>#REF!</v>
      </c>
      <c r="R23" s="42">
        <v>1035</v>
      </c>
      <c r="S23" s="7">
        <v>1</v>
      </c>
    </row>
    <row r="24" spans="1:19" ht="15">
      <c r="A24">
        <v>14</v>
      </c>
      <c r="B24" s="30" t="s">
        <v>80</v>
      </c>
      <c r="C24" s="30">
        <v>1</v>
      </c>
      <c r="R24" s="42">
        <v>1036</v>
      </c>
      <c r="S24" s="7">
        <v>1</v>
      </c>
    </row>
    <row r="25" spans="1:19" ht="15">
      <c r="A25">
        <v>15</v>
      </c>
      <c r="B25" s="30" t="s">
        <v>81</v>
      </c>
      <c r="C25" s="30">
        <v>1</v>
      </c>
      <c r="J25">
        <v>1</v>
      </c>
      <c r="K25" t="s">
        <v>159</v>
      </c>
      <c r="R25" s="42">
        <v>1037</v>
      </c>
      <c r="S25" s="7">
        <v>1</v>
      </c>
    </row>
    <row r="26" spans="1:19" ht="15">
      <c r="A26">
        <v>16</v>
      </c>
      <c r="B26" s="30" t="s">
        <v>82</v>
      </c>
      <c r="C26" s="30">
        <v>3</v>
      </c>
      <c r="J26">
        <v>2</v>
      </c>
      <c r="K26" t="s">
        <v>160</v>
      </c>
      <c r="R26" s="42">
        <v>1038</v>
      </c>
      <c r="S26" s="7">
        <v>1</v>
      </c>
    </row>
    <row r="27" spans="1:19" ht="15">
      <c r="A27">
        <v>17</v>
      </c>
      <c r="B27" s="30" t="s">
        <v>83</v>
      </c>
      <c r="C27" s="30">
        <v>2</v>
      </c>
      <c r="J27">
        <v>3</v>
      </c>
      <c r="K27" t="s">
        <v>158</v>
      </c>
      <c r="R27" s="42">
        <v>1039</v>
      </c>
      <c r="S27" s="7">
        <v>1</v>
      </c>
    </row>
    <row r="28" spans="1:19" ht="15">
      <c r="A28">
        <v>18</v>
      </c>
      <c r="B28" s="30" t="s">
        <v>84</v>
      </c>
      <c r="C28" s="30">
        <v>1</v>
      </c>
      <c r="J28" s="94">
        <v>2</v>
      </c>
      <c r="K28" s="94" t="str">
        <f>INDEX(K25:K27,J28,1)</f>
        <v>átutalás</v>
      </c>
      <c r="R28" s="42">
        <v>1041</v>
      </c>
      <c r="S28" s="7">
        <v>2</v>
      </c>
    </row>
    <row r="29" spans="1:19" ht="15">
      <c r="A29">
        <v>19</v>
      </c>
      <c r="B29" s="30" t="s">
        <v>85</v>
      </c>
      <c r="C29" s="30">
        <v>2</v>
      </c>
      <c r="R29" s="42">
        <v>1042</v>
      </c>
      <c r="S29" s="7">
        <v>2</v>
      </c>
    </row>
    <row r="30" spans="1:19" ht="15">
      <c r="A30">
        <v>20</v>
      </c>
      <c r="B30" s="30" t="s">
        <v>86</v>
      </c>
      <c r="C30" s="30">
        <v>2</v>
      </c>
      <c r="R30" s="42">
        <v>1043</v>
      </c>
      <c r="S30" s="7">
        <v>2</v>
      </c>
    </row>
    <row r="31" spans="1:19" ht="15">
      <c r="A31">
        <v>21</v>
      </c>
      <c r="B31" s="30" t="s">
        <v>87</v>
      </c>
      <c r="C31" s="30">
        <v>2</v>
      </c>
      <c r="J31">
        <v>1</v>
      </c>
      <c r="K31" t="s">
        <v>161</v>
      </c>
      <c r="R31" s="42">
        <v>1044</v>
      </c>
      <c r="S31" s="7">
        <v>2</v>
      </c>
    </row>
    <row r="32" spans="1:19" ht="15">
      <c r="A32">
        <v>22</v>
      </c>
      <c r="B32" s="30" t="s">
        <v>88</v>
      </c>
      <c r="C32" s="30">
        <v>1</v>
      </c>
      <c r="F32" t="s">
        <v>141</v>
      </c>
      <c r="J32">
        <v>2</v>
      </c>
      <c r="K32" t="s">
        <v>162</v>
      </c>
      <c r="R32" s="42">
        <v>1045</v>
      </c>
      <c r="S32" s="7">
        <v>2</v>
      </c>
    </row>
    <row r="33" spans="1:19" ht="15">
      <c r="A33">
        <v>23</v>
      </c>
      <c r="B33" s="30" t="s">
        <v>89</v>
      </c>
      <c r="C33" s="30">
        <v>2</v>
      </c>
      <c r="E33" t="s">
        <v>142</v>
      </c>
      <c r="F33" s="28">
        <f ca="1">IF((YEAR(TODAY())-Díjszámító!F18)&gt;7,1,0)</f>
        <v>1</v>
      </c>
      <c r="J33" s="94">
        <v>1</v>
      </c>
      <c r="K33" s="94" t="str">
        <f>INDEX(K31:K32,J33,1)</f>
        <v>Magyarországon</v>
      </c>
      <c r="R33" s="42">
        <v>1046</v>
      </c>
      <c r="S33" s="7">
        <v>2</v>
      </c>
    </row>
    <row r="34" spans="1:19" ht="15">
      <c r="A34">
        <v>24</v>
      </c>
      <c r="B34" s="30" t="s">
        <v>90</v>
      </c>
      <c r="C34" s="30">
        <v>2</v>
      </c>
      <c r="E34" t="s">
        <v>143</v>
      </c>
      <c r="F34" s="28">
        <f>IF(A6=1,0,1)</f>
        <v>0</v>
      </c>
      <c r="R34" s="42">
        <v>1047</v>
      </c>
      <c r="S34" s="7">
        <v>2</v>
      </c>
    </row>
    <row r="35" spans="1:19" ht="15">
      <c r="A35">
        <v>25</v>
      </c>
      <c r="B35" s="30" t="s">
        <v>91</v>
      </c>
      <c r="C35" s="30">
        <v>3</v>
      </c>
      <c r="E35" t="s">
        <v>144</v>
      </c>
      <c r="F35" s="28">
        <f>IF(C66=4,1,0)</f>
        <v>0</v>
      </c>
      <c r="R35" s="42">
        <v>1048</v>
      </c>
      <c r="S35" s="7">
        <v>2</v>
      </c>
    </row>
    <row r="36" spans="1:19" ht="15">
      <c r="A36">
        <v>26</v>
      </c>
      <c r="B36" s="30" t="s">
        <v>92</v>
      </c>
      <c r="C36" s="30">
        <v>2</v>
      </c>
      <c r="E36" t="s">
        <v>408</v>
      </c>
      <c r="F36" s="28">
        <f>IF(OR(Díjszámító!F20&gt;20000000,Díjszámító!F20&lt;1000000),1,0)</f>
        <v>1</v>
      </c>
      <c r="J36">
        <v>1</v>
      </c>
      <c r="K36" t="s">
        <v>163</v>
      </c>
      <c r="R36" s="42">
        <v>1051</v>
      </c>
      <c r="S36" s="7">
        <v>1</v>
      </c>
    </row>
    <row r="37" spans="1:19" ht="15">
      <c r="A37">
        <v>27</v>
      </c>
      <c r="B37" s="30" t="s">
        <v>93</v>
      </c>
      <c r="C37" s="30">
        <v>4</v>
      </c>
      <c r="E37" t="s">
        <v>145</v>
      </c>
      <c r="F37" s="28">
        <f>SUM(F33:F36)</f>
        <v>2</v>
      </c>
      <c r="J37">
        <v>2</v>
      </c>
      <c r="K37" t="s">
        <v>164</v>
      </c>
      <c r="R37" s="42">
        <v>1052</v>
      </c>
      <c r="S37" s="7">
        <v>1</v>
      </c>
    </row>
    <row r="38" spans="1:19" ht="15">
      <c r="A38">
        <v>28</v>
      </c>
      <c r="B38" s="30" t="s">
        <v>94</v>
      </c>
      <c r="C38" s="30">
        <v>2</v>
      </c>
      <c r="F38" s="28" t="str">
        <f>IF(F37&gt;0,"A megadott gépjárműre nem köthető biztosítás!","")</f>
        <v>A megadott gépjárműre nem köthető biztosítás!</v>
      </c>
      <c r="J38">
        <v>3</v>
      </c>
      <c r="K38" t="s">
        <v>166</v>
      </c>
      <c r="R38" s="42">
        <v>1053</v>
      </c>
      <c r="S38" s="7">
        <v>1</v>
      </c>
    </row>
    <row r="39" spans="1:19" ht="15">
      <c r="A39">
        <v>29</v>
      </c>
      <c r="B39" s="30" t="s">
        <v>95</v>
      </c>
      <c r="C39" s="30">
        <v>4</v>
      </c>
      <c r="J39">
        <v>4</v>
      </c>
      <c r="K39" t="s">
        <v>165</v>
      </c>
      <c r="R39" s="42">
        <v>1054</v>
      </c>
      <c r="S39" s="7">
        <v>1</v>
      </c>
    </row>
    <row r="40" spans="1:19" ht="15">
      <c r="A40">
        <v>30</v>
      </c>
      <c r="B40" s="30" t="s">
        <v>96</v>
      </c>
      <c r="C40" s="30">
        <v>1</v>
      </c>
      <c r="J40">
        <v>5</v>
      </c>
      <c r="K40" t="s">
        <v>167</v>
      </c>
      <c r="R40" s="42">
        <v>1055</v>
      </c>
      <c r="S40" s="7">
        <v>1</v>
      </c>
    </row>
    <row r="41" spans="1:19" ht="15">
      <c r="A41">
        <v>31</v>
      </c>
      <c r="B41" s="30" t="s">
        <v>138</v>
      </c>
      <c r="C41" s="30">
        <v>2</v>
      </c>
      <c r="J41" s="94">
        <v>1</v>
      </c>
      <c r="K41" s="94" t="str">
        <f>INDEX(K36:K40,J41,1)</f>
        <v>benzin</v>
      </c>
      <c r="R41" s="42">
        <v>1056</v>
      </c>
      <c r="S41" s="7">
        <v>1</v>
      </c>
    </row>
    <row r="42" spans="1:19" ht="15">
      <c r="A42">
        <v>32</v>
      </c>
      <c r="B42" s="30" t="s">
        <v>97</v>
      </c>
      <c r="C42" s="30">
        <v>1</v>
      </c>
      <c r="R42" s="42">
        <v>1061</v>
      </c>
      <c r="S42" s="7">
        <v>1</v>
      </c>
    </row>
    <row r="43" spans="1:19" ht="15">
      <c r="A43">
        <v>33</v>
      </c>
      <c r="B43" s="30" t="s">
        <v>98</v>
      </c>
      <c r="C43" s="30">
        <v>2</v>
      </c>
      <c r="R43" s="42">
        <v>1062</v>
      </c>
      <c r="S43" s="7">
        <v>1</v>
      </c>
    </row>
    <row r="44" spans="1:19" ht="15">
      <c r="A44">
        <v>34</v>
      </c>
      <c r="B44" s="30" t="s">
        <v>99</v>
      </c>
      <c r="C44" s="30">
        <v>2</v>
      </c>
      <c r="R44" s="42">
        <v>1063</v>
      </c>
      <c r="S44" s="7">
        <v>1</v>
      </c>
    </row>
    <row r="45" spans="1:19" ht="15">
      <c r="A45">
        <v>35</v>
      </c>
      <c r="B45" s="30" t="s">
        <v>100</v>
      </c>
      <c r="C45" s="30">
        <v>1</v>
      </c>
      <c r="E45">
        <v>1</v>
      </c>
      <c r="F45" t="s">
        <v>6</v>
      </c>
      <c r="G45">
        <v>12</v>
      </c>
      <c r="H45" t="s">
        <v>171</v>
      </c>
      <c r="I45">
        <v>0</v>
      </c>
      <c r="J45" s="151">
        <v>1</v>
      </c>
      <c r="R45" s="42">
        <v>1064</v>
      </c>
      <c r="S45" s="7">
        <v>1</v>
      </c>
    </row>
    <row r="46" spans="1:19" ht="15">
      <c r="A46">
        <v>36</v>
      </c>
      <c r="B46" s="30" t="s">
        <v>101</v>
      </c>
      <c r="C46" s="30">
        <v>1</v>
      </c>
      <c r="E46">
        <v>2</v>
      </c>
      <c r="F46" t="s">
        <v>5</v>
      </c>
      <c r="G46">
        <v>4</v>
      </c>
      <c r="H46" t="s">
        <v>172</v>
      </c>
      <c r="I46">
        <f>200*8</f>
        <v>1600</v>
      </c>
      <c r="J46">
        <v>0.99</v>
      </c>
      <c r="R46" s="42">
        <v>1065</v>
      </c>
      <c r="S46" s="7">
        <v>1</v>
      </c>
    </row>
    <row r="47" spans="1:19" ht="15">
      <c r="A47">
        <v>37</v>
      </c>
      <c r="B47" s="30" t="s">
        <v>102</v>
      </c>
      <c r="C47" s="30">
        <v>2</v>
      </c>
      <c r="E47">
        <v>3</v>
      </c>
      <c r="F47" t="s">
        <v>4</v>
      </c>
      <c r="G47">
        <v>2</v>
      </c>
      <c r="H47" t="s">
        <v>173</v>
      </c>
      <c r="I47">
        <f>10*200</f>
        <v>2000</v>
      </c>
      <c r="J47">
        <v>0.98</v>
      </c>
      <c r="R47" s="42">
        <v>1066</v>
      </c>
      <c r="S47" s="7">
        <v>1</v>
      </c>
    </row>
    <row r="48" spans="1:19" ht="15">
      <c r="A48">
        <v>38</v>
      </c>
      <c r="B48" s="30" t="s">
        <v>103</v>
      </c>
      <c r="C48" s="30">
        <v>1</v>
      </c>
      <c r="E48">
        <v>4</v>
      </c>
      <c r="F48" t="s">
        <v>3</v>
      </c>
      <c r="G48">
        <v>1</v>
      </c>
      <c r="H48" t="s">
        <v>174</v>
      </c>
      <c r="I48">
        <f>11*200</f>
        <v>2200</v>
      </c>
      <c r="J48">
        <v>0.97</v>
      </c>
      <c r="R48" s="42">
        <v>1067</v>
      </c>
      <c r="S48" s="7">
        <v>1</v>
      </c>
    </row>
    <row r="49" spans="1:19" ht="15">
      <c r="A49">
        <v>39</v>
      </c>
      <c r="B49" s="30" t="s">
        <v>104</v>
      </c>
      <c r="C49" s="30">
        <v>2</v>
      </c>
      <c r="E49" s="28">
        <v>1</v>
      </c>
      <c r="F49" s="28" t="str">
        <f>INDEX(F45:F48,$E$49,1)</f>
        <v>Havi</v>
      </c>
      <c r="G49" s="28">
        <f>INDEX(G45:G48,$E$49,1)</f>
        <v>12</v>
      </c>
      <c r="H49" s="28" t="str">
        <f>INDEX(H45:H48,$E$49,1)</f>
        <v>hó</v>
      </c>
      <c r="I49" s="28">
        <f>INDEX(I45:I48,$E$49,1)</f>
        <v>0</v>
      </c>
      <c r="J49" s="28">
        <f>INDEX(J45:J48,$E$49,1)</f>
        <v>1</v>
      </c>
      <c r="R49" s="42">
        <v>1068</v>
      </c>
      <c r="S49" s="7">
        <v>1</v>
      </c>
    </row>
    <row r="50" spans="1:19" ht="15">
      <c r="A50">
        <v>40</v>
      </c>
      <c r="B50" s="30" t="s">
        <v>105</v>
      </c>
      <c r="C50" s="30">
        <v>2</v>
      </c>
      <c r="R50" s="42">
        <v>1071</v>
      </c>
      <c r="S50" s="7">
        <v>1</v>
      </c>
    </row>
    <row r="51" spans="1:19" ht="15">
      <c r="A51">
        <v>41</v>
      </c>
      <c r="B51" s="30" t="s">
        <v>106</v>
      </c>
      <c r="C51" s="30">
        <v>4</v>
      </c>
      <c r="R51" s="42">
        <v>1072</v>
      </c>
      <c r="S51" s="7">
        <v>1</v>
      </c>
    </row>
    <row r="52" spans="1:19" ht="15">
      <c r="A52">
        <v>42</v>
      </c>
      <c r="B52" s="30" t="s">
        <v>107</v>
      </c>
      <c r="C52" s="30">
        <v>2</v>
      </c>
      <c r="R52" s="42">
        <v>1073</v>
      </c>
      <c r="S52" s="7">
        <v>1</v>
      </c>
    </row>
    <row r="53" spans="1:19" ht="15">
      <c r="A53">
        <v>43</v>
      </c>
      <c r="B53" s="30" t="s">
        <v>108</v>
      </c>
      <c r="C53" s="30">
        <v>3</v>
      </c>
      <c r="R53" s="42">
        <v>1074</v>
      </c>
      <c r="S53" s="7">
        <v>1</v>
      </c>
    </row>
    <row r="54" spans="1:19" ht="15">
      <c r="A54">
        <v>44</v>
      </c>
      <c r="B54" s="30" t="s">
        <v>109</v>
      </c>
      <c r="C54" s="30">
        <v>4</v>
      </c>
      <c r="R54" s="42">
        <v>1075</v>
      </c>
      <c r="S54" s="7">
        <v>1</v>
      </c>
    </row>
    <row r="55" spans="1:19" ht="15">
      <c r="A55">
        <v>45</v>
      </c>
      <c r="B55" s="30" t="s">
        <v>110</v>
      </c>
      <c r="C55" s="30">
        <v>2</v>
      </c>
      <c r="R55" s="42">
        <v>1076</v>
      </c>
      <c r="S55" s="7">
        <v>1</v>
      </c>
    </row>
    <row r="56" spans="1:19" ht="15">
      <c r="A56">
        <v>46</v>
      </c>
      <c r="B56" s="30" t="s">
        <v>111</v>
      </c>
      <c r="C56" s="30">
        <v>1</v>
      </c>
      <c r="R56" s="42">
        <v>1077</v>
      </c>
      <c r="S56" s="7">
        <v>1</v>
      </c>
    </row>
    <row r="57" spans="1:19" ht="15">
      <c r="A57">
        <v>47</v>
      </c>
      <c r="B57" s="30" t="s">
        <v>112</v>
      </c>
      <c r="C57" s="30">
        <v>3</v>
      </c>
      <c r="R57" s="42">
        <v>1078</v>
      </c>
      <c r="S57" s="7">
        <v>1</v>
      </c>
    </row>
    <row r="58" spans="1:19" ht="15">
      <c r="A58">
        <v>48</v>
      </c>
      <c r="B58" s="30" t="s">
        <v>113</v>
      </c>
      <c r="C58" s="30">
        <v>2</v>
      </c>
      <c r="R58" s="42">
        <v>1081</v>
      </c>
      <c r="S58" s="7">
        <v>1</v>
      </c>
    </row>
    <row r="59" spans="1:19" ht="15">
      <c r="A59">
        <v>49</v>
      </c>
      <c r="B59" s="30" t="s">
        <v>114</v>
      </c>
      <c r="C59" s="30">
        <v>2</v>
      </c>
      <c r="R59" s="42">
        <v>1082</v>
      </c>
      <c r="S59" s="7">
        <v>1</v>
      </c>
    </row>
    <row r="60" spans="1:19" ht="15">
      <c r="A60">
        <v>50</v>
      </c>
      <c r="B60" s="30" t="s">
        <v>115</v>
      </c>
      <c r="C60" s="30">
        <v>1</v>
      </c>
      <c r="R60" s="42">
        <v>1083</v>
      </c>
      <c r="S60" s="7">
        <v>1</v>
      </c>
    </row>
    <row r="61" spans="1:19" ht="15">
      <c r="A61">
        <v>51</v>
      </c>
      <c r="B61" s="30" t="s">
        <v>116</v>
      </c>
      <c r="C61" s="30">
        <v>2</v>
      </c>
      <c r="R61" s="42">
        <v>1084</v>
      </c>
      <c r="S61" s="7">
        <v>1</v>
      </c>
    </row>
    <row r="62" spans="1:19" ht="15">
      <c r="A62">
        <v>52</v>
      </c>
      <c r="B62" s="30" t="s">
        <v>117</v>
      </c>
      <c r="C62" s="30">
        <v>2</v>
      </c>
      <c r="R62" s="42">
        <v>1085</v>
      </c>
      <c r="S62" s="7">
        <v>1</v>
      </c>
    </row>
    <row r="63" spans="1:19" ht="15">
      <c r="A63">
        <v>53</v>
      </c>
      <c r="B63" s="30" t="s">
        <v>118</v>
      </c>
      <c r="C63" s="30">
        <v>2</v>
      </c>
      <c r="R63" s="42">
        <v>1086</v>
      </c>
      <c r="S63" s="7">
        <v>1</v>
      </c>
    </row>
    <row r="64" spans="1:19" ht="15">
      <c r="A64">
        <v>54</v>
      </c>
      <c r="B64" s="30" t="s">
        <v>119</v>
      </c>
      <c r="C64" s="30">
        <v>1</v>
      </c>
      <c r="R64" s="42">
        <v>1087</v>
      </c>
      <c r="S64" s="7">
        <v>1</v>
      </c>
    </row>
    <row r="65" spans="1:19" ht="15">
      <c r="A65">
        <v>55</v>
      </c>
      <c r="B65" s="31" t="s">
        <v>120</v>
      </c>
      <c r="C65" s="30">
        <v>4</v>
      </c>
      <c r="R65" s="42">
        <v>1088</v>
      </c>
      <c r="S65" s="7">
        <v>1</v>
      </c>
    </row>
    <row r="66" spans="1:19" ht="12.75">
      <c r="A66" s="32">
        <v>3</v>
      </c>
      <c r="B66" s="33" t="str">
        <f>INDEX(B11:B65,$A$66,1)</f>
        <v>AUDI</v>
      </c>
      <c r="C66" s="33">
        <f>INDEX(C11:C65,$A$66,1)</f>
        <v>3</v>
      </c>
      <c r="R66" s="42">
        <v>1089</v>
      </c>
      <c r="S66" s="7">
        <v>1</v>
      </c>
    </row>
    <row r="67" spans="18:19" ht="12.75">
      <c r="R67" s="42">
        <v>1091</v>
      </c>
      <c r="S67" s="7">
        <v>1</v>
      </c>
    </row>
    <row r="68" spans="18:19" ht="12.75">
      <c r="R68" s="42">
        <v>1092</v>
      </c>
      <c r="S68" s="7">
        <v>1</v>
      </c>
    </row>
    <row r="69" spans="18:19" ht="12.75">
      <c r="R69" s="42">
        <v>1093</v>
      </c>
      <c r="S69" s="7">
        <v>1</v>
      </c>
    </row>
    <row r="70" spans="18:19" ht="12.75">
      <c r="R70" s="42">
        <v>1094</v>
      </c>
      <c r="S70" s="7">
        <v>1</v>
      </c>
    </row>
    <row r="71" spans="18:19" ht="12.75">
      <c r="R71" s="42">
        <v>1095</v>
      </c>
      <c r="S71" s="7">
        <v>1</v>
      </c>
    </row>
    <row r="72" spans="18:19" ht="12.75">
      <c r="R72" s="42">
        <v>1096</v>
      </c>
      <c r="S72" s="7">
        <v>1</v>
      </c>
    </row>
    <row r="73" spans="18:19" ht="12.75">
      <c r="R73" s="42">
        <v>1097</v>
      </c>
      <c r="S73" s="7">
        <v>1</v>
      </c>
    </row>
    <row r="74" spans="18:19" ht="12.75">
      <c r="R74" s="42">
        <v>1098</v>
      </c>
      <c r="S74" s="7">
        <v>1</v>
      </c>
    </row>
    <row r="75" spans="18:19" ht="12.75">
      <c r="R75" s="42">
        <v>1101</v>
      </c>
      <c r="S75" s="7">
        <v>2</v>
      </c>
    </row>
    <row r="76" spans="18:19" ht="12.75">
      <c r="R76" s="42">
        <v>1102</v>
      </c>
      <c r="S76" s="7">
        <v>2</v>
      </c>
    </row>
    <row r="77" spans="18:19" ht="12.75">
      <c r="R77" s="42">
        <v>1103</v>
      </c>
      <c r="S77" s="7">
        <v>2</v>
      </c>
    </row>
    <row r="78" spans="18:19" ht="12.75">
      <c r="R78" s="42">
        <v>1104</v>
      </c>
      <c r="S78" s="7">
        <v>2</v>
      </c>
    </row>
    <row r="79" spans="18:19" ht="12.75">
      <c r="R79" s="42">
        <v>1105</v>
      </c>
      <c r="S79" s="7">
        <v>2</v>
      </c>
    </row>
    <row r="80" spans="18:19" ht="12.75">
      <c r="R80" s="42">
        <v>1106</v>
      </c>
      <c r="S80" s="7">
        <v>2</v>
      </c>
    </row>
    <row r="81" spans="18:19" ht="12.75">
      <c r="R81" s="42">
        <v>1107</v>
      </c>
      <c r="S81" s="7">
        <v>2</v>
      </c>
    </row>
    <row r="82" spans="18:19" ht="12.75">
      <c r="R82" s="42">
        <v>1108</v>
      </c>
      <c r="S82" s="7">
        <v>2</v>
      </c>
    </row>
    <row r="83" spans="18:19" ht="12.75">
      <c r="R83" s="42">
        <v>1111</v>
      </c>
      <c r="S83" s="7">
        <v>1</v>
      </c>
    </row>
    <row r="84" spans="18:19" ht="12.75">
      <c r="R84" s="42">
        <v>1112</v>
      </c>
      <c r="S84" s="7">
        <v>1</v>
      </c>
    </row>
    <row r="85" spans="18:19" ht="12.75">
      <c r="R85" s="42">
        <v>1113</v>
      </c>
      <c r="S85" s="7">
        <v>1</v>
      </c>
    </row>
    <row r="86" spans="18:19" ht="12.75">
      <c r="R86" s="42">
        <v>1114</v>
      </c>
      <c r="S86" s="7">
        <v>1</v>
      </c>
    </row>
    <row r="87" spans="18:19" ht="12.75">
      <c r="R87" s="42">
        <v>1115</v>
      </c>
      <c r="S87" s="7">
        <v>1</v>
      </c>
    </row>
    <row r="88" spans="18:19" ht="12.75">
      <c r="R88" s="42">
        <v>1116</v>
      </c>
      <c r="S88" s="7">
        <v>1</v>
      </c>
    </row>
    <row r="89" spans="18:19" ht="12.75">
      <c r="R89" s="42">
        <v>1117</v>
      </c>
      <c r="S89" s="7">
        <v>1</v>
      </c>
    </row>
    <row r="90" spans="18:19" ht="12.75">
      <c r="R90" s="42">
        <v>1118</v>
      </c>
      <c r="S90" s="7">
        <v>1</v>
      </c>
    </row>
    <row r="91" spans="18:19" ht="12.75">
      <c r="R91" s="42">
        <v>1119</v>
      </c>
      <c r="S91" s="7">
        <v>1</v>
      </c>
    </row>
    <row r="92" spans="18:19" ht="12.75">
      <c r="R92" s="42">
        <v>1121</v>
      </c>
      <c r="S92" s="7">
        <v>1</v>
      </c>
    </row>
    <row r="93" spans="18:19" ht="12.75">
      <c r="R93" s="42">
        <v>1122</v>
      </c>
      <c r="S93" s="7">
        <v>1</v>
      </c>
    </row>
    <row r="94" spans="18:19" ht="12.75">
      <c r="R94" s="42">
        <v>1123</v>
      </c>
      <c r="S94" s="7">
        <v>1</v>
      </c>
    </row>
    <row r="95" spans="18:19" ht="12.75">
      <c r="R95" s="42">
        <v>1124</v>
      </c>
      <c r="S95" s="7">
        <v>1</v>
      </c>
    </row>
    <row r="96" spans="18:19" ht="12.75">
      <c r="R96" s="42">
        <v>1125</v>
      </c>
      <c r="S96" s="7">
        <v>1</v>
      </c>
    </row>
    <row r="97" spans="18:19" ht="12.75">
      <c r="R97" s="42">
        <v>1126</v>
      </c>
      <c r="S97" s="7">
        <v>1</v>
      </c>
    </row>
    <row r="98" spans="18:19" ht="12.75">
      <c r="R98" s="42">
        <v>1131</v>
      </c>
      <c r="S98" s="7">
        <v>1</v>
      </c>
    </row>
    <row r="99" spans="18:19" ht="12.75">
      <c r="R99" s="42">
        <v>1132</v>
      </c>
      <c r="S99" s="7">
        <v>1</v>
      </c>
    </row>
    <row r="100" spans="18:19" ht="12.75">
      <c r="R100" s="42">
        <v>1133</v>
      </c>
      <c r="S100" s="7">
        <v>1</v>
      </c>
    </row>
    <row r="101" spans="18:19" ht="12.75">
      <c r="R101" s="42">
        <v>1134</v>
      </c>
      <c r="S101" s="7">
        <v>1</v>
      </c>
    </row>
    <row r="102" spans="18:19" ht="12.75">
      <c r="R102" s="42">
        <v>1135</v>
      </c>
      <c r="S102" s="7">
        <v>1</v>
      </c>
    </row>
    <row r="103" spans="18:19" ht="12.75">
      <c r="R103" s="42">
        <v>1136</v>
      </c>
      <c r="S103" s="7">
        <v>1</v>
      </c>
    </row>
    <row r="104" spans="18:19" ht="12.75">
      <c r="R104" s="42">
        <v>1137</v>
      </c>
      <c r="S104" s="7">
        <v>1</v>
      </c>
    </row>
    <row r="105" spans="18:19" ht="12.75">
      <c r="R105" s="42">
        <v>1138</v>
      </c>
      <c r="S105" s="7">
        <v>1</v>
      </c>
    </row>
    <row r="106" spans="18:19" ht="12.75">
      <c r="R106" s="42">
        <v>1139</v>
      </c>
      <c r="S106" s="7">
        <v>1</v>
      </c>
    </row>
    <row r="107" spans="18:19" ht="12.75">
      <c r="R107" s="42">
        <v>1141</v>
      </c>
      <c r="S107" s="7">
        <v>1</v>
      </c>
    </row>
    <row r="108" spans="18:19" ht="12.75">
      <c r="R108" s="42">
        <v>1142</v>
      </c>
      <c r="S108" s="7">
        <v>1</v>
      </c>
    </row>
    <row r="109" spans="18:19" ht="12.75">
      <c r="R109" s="42">
        <v>1143</v>
      </c>
      <c r="S109" s="7">
        <v>1</v>
      </c>
    </row>
    <row r="110" spans="18:19" ht="12.75">
      <c r="R110" s="42">
        <v>1144</v>
      </c>
      <c r="S110" s="7">
        <v>1</v>
      </c>
    </row>
    <row r="111" spans="18:19" ht="12.75">
      <c r="R111" s="42">
        <v>1145</v>
      </c>
      <c r="S111" s="7">
        <v>1</v>
      </c>
    </row>
    <row r="112" spans="18:19" ht="12.75">
      <c r="R112" s="42">
        <v>1146</v>
      </c>
      <c r="S112" s="7">
        <v>1</v>
      </c>
    </row>
    <row r="113" spans="18:19" ht="12.75">
      <c r="R113" s="42">
        <v>1147</v>
      </c>
      <c r="S113" s="7">
        <v>1</v>
      </c>
    </row>
    <row r="114" spans="18:19" ht="12.75">
      <c r="R114" s="42">
        <v>1148</v>
      </c>
      <c r="S114" s="7">
        <v>1</v>
      </c>
    </row>
    <row r="115" spans="18:19" ht="12.75">
      <c r="R115" s="42">
        <v>1149</v>
      </c>
      <c r="S115" s="7">
        <v>1</v>
      </c>
    </row>
    <row r="116" spans="18:19" ht="12.75">
      <c r="R116" s="42">
        <v>1151</v>
      </c>
      <c r="S116" s="7">
        <v>1</v>
      </c>
    </row>
    <row r="117" spans="18:19" ht="12.75">
      <c r="R117" s="42">
        <v>1152</v>
      </c>
      <c r="S117" s="7">
        <v>1</v>
      </c>
    </row>
    <row r="118" spans="18:19" ht="12.75">
      <c r="R118" s="42">
        <v>1153</v>
      </c>
      <c r="S118" s="7">
        <v>1</v>
      </c>
    </row>
    <row r="119" spans="18:19" ht="12.75">
      <c r="R119" s="42">
        <v>1154</v>
      </c>
      <c r="S119" s="7">
        <v>1</v>
      </c>
    </row>
    <row r="120" spans="18:19" ht="12.75">
      <c r="R120" s="42">
        <v>1155</v>
      </c>
      <c r="S120" s="7">
        <v>1</v>
      </c>
    </row>
    <row r="121" spans="18:19" ht="12.75">
      <c r="R121" s="42">
        <v>1156</v>
      </c>
      <c r="S121" s="7">
        <v>1</v>
      </c>
    </row>
    <row r="122" spans="18:19" ht="12.75">
      <c r="R122" s="42">
        <v>1157</v>
      </c>
      <c r="S122" s="7">
        <v>1</v>
      </c>
    </row>
    <row r="123" spans="18:19" ht="12.75">
      <c r="R123" s="42">
        <v>1158</v>
      </c>
      <c r="S123" s="7">
        <v>1</v>
      </c>
    </row>
    <row r="124" spans="18:19" ht="12.75">
      <c r="R124" s="42">
        <v>1161</v>
      </c>
      <c r="S124" s="7">
        <v>2</v>
      </c>
    </row>
    <row r="125" spans="18:19" ht="12.75">
      <c r="R125" s="42">
        <v>1162</v>
      </c>
      <c r="S125" s="7">
        <v>2</v>
      </c>
    </row>
    <row r="126" spans="18:19" ht="12.75">
      <c r="R126" s="42">
        <v>1163</v>
      </c>
      <c r="S126" s="7">
        <v>2</v>
      </c>
    </row>
    <row r="127" spans="18:19" ht="12.75">
      <c r="R127" s="42">
        <v>1164</v>
      </c>
      <c r="S127" s="7">
        <v>2</v>
      </c>
    </row>
    <row r="128" spans="18:19" ht="12.75">
      <c r="R128" s="42">
        <v>1165</v>
      </c>
      <c r="S128" s="7">
        <v>2</v>
      </c>
    </row>
    <row r="129" spans="18:19" ht="12.75">
      <c r="R129" s="42">
        <v>1171</v>
      </c>
      <c r="S129" s="7">
        <v>2</v>
      </c>
    </row>
    <row r="130" spans="18:19" ht="12.75">
      <c r="R130" s="42">
        <v>1172</v>
      </c>
      <c r="S130" s="7">
        <v>2</v>
      </c>
    </row>
    <row r="131" spans="18:19" ht="12.75">
      <c r="R131" s="42">
        <v>1173</v>
      </c>
      <c r="S131" s="7">
        <v>2</v>
      </c>
    </row>
    <row r="132" spans="18:19" ht="12.75">
      <c r="R132" s="42">
        <v>1174</v>
      </c>
      <c r="S132" s="7">
        <v>2</v>
      </c>
    </row>
    <row r="133" spans="18:19" ht="12.75">
      <c r="R133" s="42">
        <v>1181</v>
      </c>
      <c r="S133" s="7">
        <v>1</v>
      </c>
    </row>
    <row r="134" spans="18:19" ht="12.75">
      <c r="R134" s="42">
        <v>1182</v>
      </c>
      <c r="S134" s="7">
        <v>1</v>
      </c>
    </row>
    <row r="135" spans="18:19" ht="12.75">
      <c r="R135" s="42">
        <v>1183</v>
      </c>
      <c r="S135" s="7">
        <v>1</v>
      </c>
    </row>
    <row r="136" spans="18:19" ht="12.75">
      <c r="R136" s="42">
        <v>1184</v>
      </c>
      <c r="S136" s="7">
        <v>1</v>
      </c>
    </row>
    <row r="137" spans="18:19" ht="12.75">
      <c r="R137" s="42">
        <v>1185</v>
      </c>
      <c r="S137" s="7">
        <v>1</v>
      </c>
    </row>
    <row r="138" spans="18:19" ht="12.75">
      <c r="R138" s="42">
        <v>1186</v>
      </c>
      <c r="S138" s="7">
        <v>1</v>
      </c>
    </row>
    <row r="139" spans="18:19" ht="12.75">
      <c r="R139" s="42">
        <v>1188</v>
      </c>
      <c r="S139" s="7">
        <v>1</v>
      </c>
    </row>
    <row r="140" spans="18:19" ht="12.75">
      <c r="R140" s="42">
        <v>1191</v>
      </c>
      <c r="S140" s="7">
        <v>1</v>
      </c>
    </row>
    <row r="141" spans="18:19" ht="12.75">
      <c r="R141" s="42">
        <v>1192</v>
      </c>
      <c r="S141" s="7">
        <v>1</v>
      </c>
    </row>
    <row r="142" spans="18:19" ht="12.75">
      <c r="R142" s="42">
        <v>1193</v>
      </c>
      <c r="S142" s="7">
        <v>1</v>
      </c>
    </row>
    <row r="143" spans="18:19" ht="12.75">
      <c r="R143" s="42">
        <v>1194</v>
      </c>
      <c r="S143" s="7">
        <v>1</v>
      </c>
    </row>
    <row r="144" spans="18:19" ht="12.75">
      <c r="R144" s="42">
        <v>1195</v>
      </c>
      <c r="S144" s="7">
        <v>1</v>
      </c>
    </row>
    <row r="145" spans="18:19" ht="12.75">
      <c r="R145" s="42">
        <v>1196</v>
      </c>
      <c r="S145" s="7">
        <v>1</v>
      </c>
    </row>
    <row r="146" spans="18:19" ht="12.75">
      <c r="R146" s="42">
        <v>1201</v>
      </c>
      <c r="S146" s="7">
        <v>2</v>
      </c>
    </row>
    <row r="147" spans="18:19" ht="12.75">
      <c r="R147" s="42">
        <v>1202</v>
      </c>
      <c r="S147" s="7">
        <v>2</v>
      </c>
    </row>
    <row r="148" spans="18:19" ht="12.75">
      <c r="R148" s="42">
        <v>1203</v>
      </c>
      <c r="S148" s="7">
        <v>2</v>
      </c>
    </row>
    <row r="149" spans="18:19" ht="12.75">
      <c r="R149" s="42">
        <v>1204</v>
      </c>
      <c r="S149" s="7">
        <v>2</v>
      </c>
    </row>
    <row r="150" spans="18:19" ht="12.75">
      <c r="R150" s="42">
        <v>1205</v>
      </c>
      <c r="S150" s="7">
        <v>2</v>
      </c>
    </row>
    <row r="151" spans="18:19" ht="12.75">
      <c r="R151" s="42">
        <v>1211</v>
      </c>
      <c r="S151" s="7">
        <v>1</v>
      </c>
    </row>
    <row r="152" spans="18:19" ht="12.75">
      <c r="R152" s="42">
        <v>1212</v>
      </c>
      <c r="S152" s="7">
        <v>1</v>
      </c>
    </row>
    <row r="153" spans="18:19" ht="12.75">
      <c r="R153" s="42">
        <v>1213</v>
      </c>
      <c r="S153" s="7">
        <v>1</v>
      </c>
    </row>
    <row r="154" spans="18:19" ht="12.75">
      <c r="R154" s="42">
        <v>1214</v>
      </c>
      <c r="S154" s="7">
        <v>1</v>
      </c>
    </row>
    <row r="155" spans="18:19" ht="12.75">
      <c r="R155" s="42">
        <v>1215</v>
      </c>
      <c r="S155" s="7">
        <v>1</v>
      </c>
    </row>
    <row r="156" spans="18:19" ht="12.75">
      <c r="R156" s="42">
        <v>1221</v>
      </c>
      <c r="S156" s="7">
        <v>1</v>
      </c>
    </row>
    <row r="157" spans="18:19" ht="12.75">
      <c r="R157" s="42">
        <v>1222</v>
      </c>
      <c r="S157" s="7">
        <v>1</v>
      </c>
    </row>
    <row r="158" spans="18:19" ht="12.75">
      <c r="R158" s="42">
        <v>1223</v>
      </c>
      <c r="S158" s="7">
        <v>1</v>
      </c>
    </row>
    <row r="159" spans="18:19" ht="12.75">
      <c r="R159" s="42">
        <v>1224</v>
      </c>
      <c r="S159" s="7">
        <v>1</v>
      </c>
    </row>
    <row r="160" spans="18:19" ht="12.75">
      <c r="R160" s="42">
        <v>1225</v>
      </c>
      <c r="S160" s="7">
        <v>1</v>
      </c>
    </row>
    <row r="161" spans="18:19" ht="12.75">
      <c r="R161" s="42">
        <v>1237</v>
      </c>
      <c r="S161" s="7">
        <v>2</v>
      </c>
    </row>
    <row r="162" spans="18:19" ht="12.75">
      <c r="R162" s="42">
        <v>1238</v>
      </c>
      <c r="S162" s="7">
        <v>2</v>
      </c>
    </row>
    <row r="163" spans="18:19" ht="12.75">
      <c r="R163" s="42">
        <v>1239</v>
      </c>
      <c r="S163" s="7">
        <v>2</v>
      </c>
    </row>
    <row r="164" spans="18:19" ht="12.75">
      <c r="R164" s="42">
        <v>1242</v>
      </c>
      <c r="S164" s="7">
        <v>1</v>
      </c>
    </row>
    <row r="165" spans="18:19" ht="12.75">
      <c r="R165" s="42">
        <v>1243</v>
      </c>
      <c r="S165" s="7">
        <v>1</v>
      </c>
    </row>
    <row r="166" spans="18:19" ht="12.75">
      <c r="R166" s="42">
        <v>1244</v>
      </c>
      <c r="S166" s="7">
        <v>1</v>
      </c>
    </row>
    <row r="167" spans="18:19" ht="12.75">
      <c r="R167" s="42">
        <v>1245</v>
      </c>
      <c r="S167" s="7">
        <v>1</v>
      </c>
    </row>
    <row r="168" spans="18:19" ht="12.75">
      <c r="R168" s="42">
        <v>1253</v>
      </c>
      <c r="S168" s="7">
        <v>1</v>
      </c>
    </row>
    <row r="169" spans="18:19" ht="12.75">
      <c r="R169" s="42">
        <v>1258</v>
      </c>
      <c r="S169" s="7">
        <v>1</v>
      </c>
    </row>
    <row r="170" spans="18:19" ht="12.75">
      <c r="R170" s="42">
        <v>1276</v>
      </c>
      <c r="S170" s="7">
        <v>1</v>
      </c>
    </row>
    <row r="171" spans="18:19" ht="12.75">
      <c r="R171" s="42">
        <v>1277</v>
      </c>
      <c r="S171" s="7">
        <v>1</v>
      </c>
    </row>
    <row r="172" spans="18:19" ht="12.75">
      <c r="R172" s="42">
        <v>1279</v>
      </c>
      <c r="S172" s="7">
        <v>1</v>
      </c>
    </row>
    <row r="173" spans="18:19" ht="12.75">
      <c r="R173" s="42">
        <v>1281</v>
      </c>
      <c r="S173" s="7">
        <v>1</v>
      </c>
    </row>
    <row r="174" spans="18:19" ht="12.75">
      <c r="R174" s="42">
        <v>1282</v>
      </c>
      <c r="S174" s="7">
        <v>1</v>
      </c>
    </row>
    <row r="175" spans="18:19" ht="12.75">
      <c r="R175" s="42">
        <v>1300</v>
      </c>
      <c r="S175" s="7">
        <v>1</v>
      </c>
    </row>
    <row r="176" spans="18:19" ht="12.75">
      <c r="R176" s="42">
        <v>1301</v>
      </c>
      <c r="S176" s="7">
        <v>1</v>
      </c>
    </row>
    <row r="177" spans="18:19" ht="12.75">
      <c r="R177" s="42">
        <v>1302</v>
      </c>
      <c r="S177" s="7">
        <v>1</v>
      </c>
    </row>
    <row r="178" spans="18:19" ht="12.75">
      <c r="R178" s="42">
        <v>1311</v>
      </c>
      <c r="S178" s="7">
        <v>1</v>
      </c>
    </row>
    <row r="179" spans="18:19" ht="12.75">
      <c r="R179" s="42">
        <v>1325</v>
      </c>
      <c r="S179" s="7">
        <v>1</v>
      </c>
    </row>
    <row r="180" spans="18:19" ht="12.75">
      <c r="R180" s="42">
        <v>1327</v>
      </c>
      <c r="S180" s="7">
        <v>1</v>
      </c>
    </row>
    <row r="181" spans="18:19" ht="12.75">
      <c r="R181" s="42">
        <v>1329</v>
      </c>
      <c r="S181" s="7">
        <v>1</v>
      </c>
    </row>
    <row r="182" spans="18:19" ht="12.75">
      <c r="R182" s="42">
        <v>1330</v>
      </c>
      <c r="S182" s="7">
        <v>1</v>
      </c>
    </row>
    <row r="183" spans="18:19" ht="12.75">
      <c r="R183" s="42">
        <v>1351</v>
      </c>
      <c r="S183" s="7">
        <v>1</v>
      </c>
    </row>
    <row r="184" spans="18:19" ht="12.75">
      <c r="R184" s="42">
        <v>1357</v>
      </c>
      <c r="S184" s="7">
        <v>1</v>
      </c>
    </row>
    <row r="185" spans="18:19" ht="12.75">
      <c r="R185" s="42">
        <v>1363</v>
      </c>
      <c r="S185" s="7">
        <v>1</v>
      </c>
    </row>
    <row r="186" spans="18:19" ht="12.75">
      <c r="R186" s="42">
        <v>1364</v>
      </c>
      <c r="S186" s="7">
        <v>1</v>
      </c>
    </row>
    <row r="187" spans="18:19" ht="12.75">
      <c r="R187" s="42">
        <v>1365</v>
      </c>
      <c r="S187" s="7">
        <v>1</v>
      </c>
    </row>
    <row r="188" spans="18:19" ht="12.75">
      <c r="R188" s="42">
        <v>1367</v>
      </c>
      <c r="S188" s="7">
        <v>1</v>
      </c>
    </row>
    <row r="189" spans="18:19" ht="12.75">
      <c r="R189" s="42">
        <v>1369</v>
      </c>
      <c r="S189" s="7">
        <v>1</v>
      </c>
    </row>
    <row r="190" spans="18:19" ht="12.75">
      <c r="R190" s="42">
        <v>1371</v>
      </c>
      <c r="S190" s="7">
        <v>1</v>
      </c>
    </row>
    <row r="191" spans="18:19" ht="12.75">
      <c r="R191" s="42">
        <v>1372</v>
      </c>
      <c r="S191" s="7">
        <v>1</v>
      </c>
    </row>
    <row r="192" spans="18:19" ht="12.75">
      <c r="R192" s="42">
        <v>1373</v>
      </c>
      <c r="S192" s="7">
        <v>1</v>
      </c>
    </row>
    <row r="193" spans="18:19" ht="12.75">
      <c r="R193" s="42">
        <v>1374</v>
      </c>
      <c r="S193" s="7">
        <v>1</v>
      </c>
    </row>
    <row r="194" spans="18:19" ht="12.75">
      <c r="R194" s="42">
        <v>1376</v>
      </c>
      <c r="S194" s="7">
        <v>1</v>
      </c>
    </row>
    <row r="195" spans="18:19" ht="12.75">
      <c r="R195" s="42">
        <v>1384</v>
      </c>
      <c r="S195" s="7">
        <v>1</v>
      </c>
    </row>
    <row r="196" spans="18:19" ht="12.75">
      <c r="R196" s="42">
        <v>1385</v>
      </c>
      <c r="S196" s="7">
        <v>1</v>
      </c>
    </row>
    <row r="197" spans="18:19" ht="12.75">
      <c r="R197" s="42">
        <v>1386</v>
      </c>
      <c r="S197" s="7">
        <v>1</v>
      </c>
    </row>
    <row r="198" spans="18:19" ht="12.75">
      <c r="R198" s="42">
        <v>1387</v>
      </c>
      <c r="S198" s="7">
        <v>1</v>
      </c>
    </row>
    <row r="199" spans="18:19" ht="12.75">
      <c r="R199" s="42">
        <v>1389</v>
      </c>
      <c r="S199" s="7">
        <v>1</v>
      </c>
    </row>
    <row r="200" spans="18:19" ht="12.75">
      <c r="R200" s="42">
        <v>1390</v>
      </c>
      <c r="S200" s="7">
        <v>1</v>
      </c>
    </row>
    <row r="201" spans="18:19" ht="12.75">
      <c r="R201" s="42">
        <v>1391</v>
      </c>
      <c r="S201" s="7">
        <v>1</v>
      </c>
    </row>
    <row r="202" spans="18:19" ht="12.75">
      <c r="R202" s="42">
        <v>1394</v>
      </c>
      <c r="S202" s="7">
        <v>1</v>
      </c>
    </row>
    <row r="203" spans="18:19" ht="12.75">
      <c r="R203" s="42">
        <v>1399</v>
      </c>
      <c r="S203" s="7">
        <v>1</v>
      </c>
    </row>
    <row r="204" spans="18:19" ht="12.75">
      <c r="R204" s="42">
        <v>1425</v>
      </c>
      <c r="S204" s="7">
        <v>1</v>
      </c>
    </row>
    <row r="205" spans="18:19" ht="12.75">
      <c r="R205" s="42">
        <v>1426</v>
      </c>
      <c r="S205" s="7">
        <v>1</v>
      </c>
    </row>
    <row r="206" spans="18:19" ht="12.75">
      <c r="R206" s="42">
        <v>1428</v>
      </c>
      <c r="S206" s="7">
        <v>1</v>
      </c>
    </row>
    <row r="207" spans="18:19" ht="12.75">
      <c r="R207" s="42">
        <v>1430</v>
      </c>
      <c r="S207" s="7">
        <v>1</v>
      </c>
    </row>
    <row r="208" spans="18:19" ht="12.75">
      <c r="R208" s="42">
        <v>1439</v>
      </c>
      <c r="S208" s="7">
        <v>1</v>
      </c>
    </row>
    <row r="209" spans="18:19" ht="12.75">
      <c r="R209" s="42">
        <v>1475</v>
      </c>
      <c r="S209" s="7">
        <v>1</v>
      </c>
    </row>
    <row r="210" spans="18:19" ht="12.75">
      <c r="R210" s="42">
        <v>1476</v>
      </c>
      <c r="S210" s="7">
        <v>1</v>
      </c>
    </row>
    <row r="211" spans="18:19" ht="12.75">
      <c r="R211" s="42">
        <v>1493</v>
      </c>
      <c r="S211" s="7">
        <v>1</v>
      </c>
    </row>
    <row r="212" spans="18:19" ht="12.75">
      <c r="R212" s="42">
        <v>1502</v>
      </c>
      <c r="S212" s="7">
        <v>1</v>
      </c>
    </row>
    <row r="213" spans="18:19" ht="12.75">
      <c r="R213" s="42">
        <v>1506</v>
      </c>
      <c r="S213" s="7">
        <v>1</v>
      </c>
    </row>
    <row r="214" spans="18:19" ht="12.75">
      <c r="R214" s="42">
        <v>1507</v>
      </c>
      <c r="S214" s="7">
        <v>1</v>
      </c>
    </row>
    <row r="215" spans="18:19" ht="12.75">
      <c r="R215" s="42">
        <v>1508</v>
      </c>
      <c r="S215" s="7">
        <v>1</v>
      </c>
    </row>
    <row r="216" spans="18:19" ht="12.75">
      <c r="R216" s="42">
        <v>1509</v>
      </c>
      <c r="S216" s="7">
        <v>1</v>
      </c>
    </row>
    <row r="217" spans="18:19" ht="12.75">
      <c r="R217" s="42">
        <v>1511</v>
      </c>
      <c r="S217" s="7">
        <v>1</v>
      </c>
    </row>
    <row r="218" spans="18:19" ht="12.75">
      <c r="R218" s="42">
        <v>1518</v>
      </c>
      <c r="S218" s="7">
        <v>1</v>
      </c>
    </row>
    <row r="219" spans="18:19" ht="12.75">
      <c r="R219" s="42">
        <v>1519</v>
      </c>
      <c r="S219" s="7">
        <v>1</v>
      </c>
    </row>
    <row r="220" spans="18:19" ht="12.75">
      <c r="R220" s="42">
        <v>1529</v>
      </c>
      <c r="S220" s="7">
        <v>1</v>
      </c>
    </row>
    <row r="221" spans="18:19" ht="12.75">
      <c r="R221" s="42">
        <v>1590</v>
      </c>
      <c r="S221" s="7">
        <v>1</v>
      </c>
    </row>
    <row r="222" spans="18:19" ht="12.75">
      <c r="R222" s="42">
        <v>1615</v>
      </c>
      <c r="S222" s="7">
        <v>1</v>
      </c>
    </row>
    <row r="223" spans="18:19" ht="12.75">
      <c r="R223" s="42">
        <v>1625</v>
      </c>
      <c r="S223" s="7">
        <v>1</v>
      </c>
    </row>
    <row r="224" spans="18:19" ht="12.75">
      <c r="R224" s="42">
        <v>1656</v>
      </c>
      <c r="S224" s="7">
        <v>1</v>
      </c>
    </row>
    <row r="225" spans="18:19" ht="12.75">
      <c r="R225" s="42">
        <v>1660</v>
      </c>
      <c r="S225" s="7">
        <v>1</v>
      </c>
    </row>
    <row r="226" spans="18:19" ht="12.75">
      <c r="R226" s="42">
        <v>1701</v>
      </c>
      <c r="S226" s="7">
        <v>1</v>
      </c>
    </row>
    <row r="227" spans="18:19" ht="12.75">
      <c r="R227" s="42">
        <v>1704</v>
      </c>
      <c r="S227" s="7">
        <v>1</v>
      </c>
    </row>
    <row r="228" spans="18:19" ht="12.75">
      <c r="R228" s="42">
        <v>1725</v>
      </c>
      <c r="S228" s="7">
        <v>1</v>
      </c>
    </row>
    <row r="229" spans="18:19" ht="12.75">
      <c r="R229" s="42">
        <v>1734</v>
      </c>
      <c r="S229" s="7">
        <v>1</v>
      </c>
    </row>
    <row r="230" spans="18:19" ht="12.75">
      <c r="R230" s="42">
        <v>1751</v>
      </c>
      <c r="S230" s="7">
        <v>1</v>
      </c>
    </row>
    <row r="231" spans="18:19" ht="12.75">
      <c r="R231" s="42">
        <v>2000</v>
      </c>
      <c r="S231" s="7">
        <v>1</v>
      </c>
    </row>
    <row r="232" spans="18:19" ht="12.75">
      <c r="R232" s="42">
        <v>2001</v>
      </c>
      <c r="S232" s="7">
        <v>1</v>
      </c>
    </row>
    <row r="233" spans="18:19" ht="12.75">
      <c r="R233" s="42">
        <v>2002</v>
      </c>
      <c r="S233" s="7">
        <v>1</v>
      </c>
    </row>
    <row r="234" spans="18:19" ht="12.75">
      <c r="R234" s="42">
        <v>2003</v>
      </c>
      <c r="S234" s="7">
        <v>1</v>
      </c>
    </row>
    <row r="235" spans="18:19" ht="12.75">
      <c r="R235" s="42">
        <v>2009</v>
      </c>
      <c r="S235" s="7">
        <v>5</v>
      </c>
    </row>
    <row r="236" spans="18:19" ht="12.75">
      <c r="R236" s="42">
        <v>2011</v>
      </c>
      <c r="S236" s="7">
        <v>1</v>
      </c>
    </row>
    <row r="237" spans="18:19" ht="12.75">
      <c r="R237" s="42">
        <v>2012</v>
      </c>
      <c r="S237" s="7">
        <v>1</v>
      </c>
    </row>
    <row r="238" spans="18:19" ht="12.75">
      <c r="R238" s="42">
        <v>2013</v>
      </c>
      <c r="S238" s="7">
        <v>1</v>
      </c>
    </row>
    <row r="239" spans="18:19" ht="12.75">
      <c r="R239" s="42">
        <v>2014</v>
      </c>
      <c r="S239" s="7">
        <v>1</v>
      </c>
    </row>
    <row r="240" spans="18:19" ht="12.75">
      <c r="R240" s="42">
        <v>2015</v>
      </c>
      <c r="S240" s="7">
        <v>1</v>
      </c>
    </row>
    <row r="241" spans="18:19" ht="12.75">
      <c r="R241" s="42">
        <v>2016</v>
      </c>
      <c r="S241" s="7">
        <v>4</v>
      </c>
    </row>
    <row r="242" spans="18:19" ht="12.75">
      <c r="R242" s="42">
        <v>2017</v>
      </c>
      <c r="S242" s="7">
        <v>1</v>
      </c>
    </row>
    <row r="243" spans="18:19" ht="12.75">
      <c r="R243" s="42">
        <v>2019</v>
      </c>
      <c r="S243" s="7">
        <v>1</v>
      </c>
    </row>
    <row r="244" spans="18:19" ht="12.75">
      <c r="R244" s="42">
        <v>2021</v>
      </c>
      <c r="S244" s="7">
        <v>5</v>
      </c>
    </row>
    <row r="245" spans="18:19" ht="12.75">
      <c r="R245" s="42">
        <v>2022</v>
      </c>
      <c r="S245" s="7">
        <v>5</v>
      </c>
    </row>
    <row r="246" spans="18:19" ht="12.75">
      <c r="R246" s="42">
        <v>2023</v>
      </c>
      <c r="S246" s="7">
        <v>4</v>
      </c>
    </row>
    <row r="247" spans="18:19" ht="12.75">
      <c r="R247" s="42">
        <v>2024</v>
      </c>
      <c r="S247" s="7">
        <v>5</v>
      </c>
    </row>
    <row r="248" spans="18:19" ht="12.75">
      <c r="R248" s="42">
        <v>2025</v>
      </c>
      <c r="S248" s="7">
        <v>5</v>
      </c>
    </row>
    <row r="249" spans="18:19" ht="12.75">
      <c r="R249" s="42">
        <v>2026</v>
      </c>
      <c r="S249" s="7">
        <v>5</v>
      </c>
    </row>
    <row r="250" spans="18:19" ht="12.75">
      <c r="R250" s="42">
        <v>2027</v>
      </c>
      <c r="S250" s="7">
        <v>6</v>
      </c>
    </row>
    <row r="251" spans="18:19" ht="12.75">
      <c r="R251" s="42">
        <v>2028</v>
      </c>
      <c r="S251" s="7">
        <v>6</v>
      </c>
    </row>
    <row r="252" spans="18:19" ht="12.75">
      <c r="R252" s="42">
        <v>2030</v>
      </c>
      <c r="S252" s="7">
        <v>1</v>
      </c>
    </row>
    <row r="253" spans="18:19" ht="12.75">
      <c r="R253" s="42">
        <v>2031</v>
      </c>
      <c r="S253" s="7">
        <v>1</v>
      </c>
    </row>
    <row r="254" spans="18:19" ht="12.75">
      <c r="R254" s="42">
        <v>2032</v>
      </c>
      <c r="S254" s="7">
        <v>1</v>
      </c>
    </row>
    <row r="255" spans="18:19" ht="12.75">
      <c r="R255" s="42">
        <v>2033</v>
      </c>
      <c r="S255" s="7">
        <v>1</v>
      </c>
    </row>
    <row r="256" spans="18:19" ht="12.75">
      <c r="R256" s="42">
        <v>2035</v>
      </c>
      <c r="S256" s="7">
        <v>1</v>
      </c>
    </row>
    <row r="257" spans="18:19" ht="12.75">
      <c r="R257" s="42">
        <v>2036</v>
      </c>
      <c r="S257" s="7">
        <v>1</v>
      </c>
    </row>
    <row r="258" spans="18:19" ht="12.75">
      <c r="R258" s="42">
        <v>2038</v>
      </c>
      <c r="S258" s="7">
        <v>5</v>
      </c>
    </row>
    <row r="259" spans="18:19" ht="12.75">
      <c r="R259" s="42">
        <v>2039</v>
      </c>
      <c r="S259" s="7">
        <v>5</v>
      </c>
    </row>
    <row r="260" spans="18:19" ht="12.75">
      <c r="R260" s="42">
        <v>2040</v>
      </c>
      <c r="S260" s="7">
        <v>1</v>
      </c>
    </row>
    <row r="261" spans="18:19" ht="12.75">
      <c r="R261" s="42">
        <v>2041</v>
      </c>
      <c r="S261" s="7">
        <v>1</v>
      </c>
    </row>
    <row r="262" spans="18:19" ht="12.75">
      <c r="R262" s="42">
        <v>2042</v>
      </c>
      <c r="S262" s="7">
        <v>1</v>
      </c>
    </row>
    <row r="263" spans="18:19" ht="12.75">
      <c r="R263" s="42">
        <v>2043</v>
      </c>
      <c r="S263" s="7">
        <v>1</v>
      </c>
    </row>
    <row r="264" spans="18:19" ht="12.75">
      <c r="R264" s="42">
        <v>2044</v>
      </c>
      <c r="S264" s="7">
        <v>1</v>
      </c>
    </row>
    <row r="265" spans="18:19" ht="12.75">
      <c r="R265" s="42">
        <v>2045</v>
      </c>
      <c r="S265" s="7">
        <v>3</v>
      </c>
    </row>
    <row r="266" spans="18:19" ht="12.75">
      <c r="R266" s="42">
        <v>2046</v>
      </c>
      <c r="S266" s="7">
        <v>3</v>
      </c>
    </row>
    <row r="267" spans="18:19" ht="12.75">
      <c r="R267" s="42">
        <v>2047</v>
      </c>
      <c r="S267" s="7">
        <v>3</v>
      </c>
    </row>
    <row r="268" spans="18:19" ht="12.75">
      <c r="R268" s="42">
        <v>2049</v>
      </c>
      <c r="S268" s="7">
        <v>1</v>
      </c>
    </row>
    <row r="269" spans="18:19" ht="12.75">
      <c r="R269" s="42">
        <v>2051</v>
      </c>
      <c r="S269" s="7">
        <v>1</v>
      </c>
    </row>
    <row r="270" spans="18:19" ht="12.75">
      <c r="R270" s="42">
        <v>2052</v>
      </c>
      <c r="S270" s="7">
        <v>1</v>
      </c>
    </row>
    <row r="271" spans="18:19" ht="12.75">
      <c r="R271" s="42">
        <v>2053</v>
      </c>
      <c r="S271" s="7">
        <v>5</v>
      </c>
    </row>
    <row r="272" spans="18:19" ht="12.75">
      <c r="R272" s="42">
        <v>2060</v>
      </c>
      <c r="S272" s="7">
        <v>4</v>
      </c>
    </row>
    <row r="273" spans="18:19" ht="12.75">
      <c r="R273" s="42">
        <v>2061</v>
      </c>
      <c r="S273" s="7">
        <v>4</v>
      </c>
    </row>
    <row r="274" spans="18:19" ht="12.75">
      <c r="R274" s="42">
        <v>2063</v>
      </c>
      <c r="S274" s="7">
        <v>4</v>
      </c>
    </row>
    <row r="275" spans="18:19" ht="12.75">
      <c r="R275" s="42">
        <v>2064</v>
      </c>
      <c r="S275" s="7">
        <v>4</v>
      </c>
    </row>
    <row r="276" spans="18:19" ht="12.75">
      <c r="R276" s="42">
        <v>2065</v>
      </c>
      <c r="S276" s="7">
        <v>6</v>
      </c>
    </row>
    <row r="277" spans="18:19" ht="12.75">
      <c r="R277" s="42">
        <v>2066</v>
      </c>
      <c r="S277" s="7">
        <v>4</v>
      </c>
    </row>
    <row r="278" spans="18:19" ht="12.75">
      <c r="R278" s="42">
        <v>2066</v>
      </c>
      <c r="S278" s="7">
        <v>4</v>
      </c>
    </row>
    <row r="279" spans="18:19" ht="12.75">
      <c r="R279" s="42">
        <v>2067</v>
      </c>
      <c r="S279" s="7">
        <v>6</v>
      </c>
    </row>
    <row r="280" spans="18:19" ht="12.75">
      <c r="R280" s="42">
        <v>2071</v>
      </c>
      <c r="S280" s="7">
        <v>1</v>
      </c>
    </row>
    <row r="281" spans="18:19" ht="12.75">
      <c r="R281" s="42">
        <v>2072</v>
      </c>
      <c r="S281" s="7">
        <v>4</v>
      </c>
    </row>
    <row r="282" spans="18:19" ht="12.75">
      <c r="R282" s="42">
        <v>2073</v>
      </c>
      <c r="S282" s="7">
        <v>5</v>
      </c>
    </row>
    <row r="283" spans="18:19" ht="12.75">
      <c r="R283" s="42">
        <v>2074</v>
      </c>
      <c r="S283" s="7">
        <v>5</v>
      </c>
    </row>
    <row r="284" spans="18:19" ht="12.75">
      <c r="R284" s="42">
        <v>2080</v>
      </c>
      <c r="S284" s="7">
        <v>5</v>
      </c>
    </row>
    <row r="285" spans="18:19" ht="12.75">
      <c r="R285" s="42">
        <v>2081</v>
      </c>
      <c r="S285" s="7">
        <v>3</v>
      </c>
    </row>
    <row r="286" spans="18:19" ht="12.75">
      <c r="R286" s="42">
        <v>2082</v>
      </c>
      <c r="S286" s="7">
        <v>3</v>
      </c>
    </row>
    <row r="287" spans="18:19" ht="12.75">
      <c r="R287" s="42">
        <v>2083</v>
      </c>
      <c r="S287" s="7">
        <v>1</v>
      </c>
    </row>
    <row r="288" spans="18:19" ht="12.75">
      <c r="R288" s="42">
        <v>2084</v>
      </c>
      <c r="S288" s="7">
        <v>1</v>
      </c>
    </row>
    <row r="289" spans="18:19" ht="12.75">
      <c r="R289" s="42">
        <v>2085</v>
      </c>
      <c r="S289" s="7">
        <v>1</v>
      </c>
    </row>
    <row r="290" spans="18:19" ht="12.75">
      <c r="R290" s="42">
        <v>2086</v>
      </c>
      <c r="S290" s="7">
        <v>5</v>
      </c>
    </row>
    <row r="291" spans="18:19" ht="12.75">
      <c r="R291" s="42">
        <v>2087</v>
      </c>
      <c r="S291" s="7">
        <v>3</v>
      </c>
    </row>
    <row r="292" spans="18:19" ht="12.75">
      <c r="R292" s="42">
        <v>2089</v>
      </c>
      <c r="S292" s="7">
        <v>1</v>
      </c>
    </row>
    <row r="293" spans="18:19" ht="12.75">
      <c r="R293" s="42">
        <v>2090</v>
      </c>
      <c r="S293" s="7">
        <v>5</v>
      </c>
    </row>
    <row r="294" spans="18:19" ht="12.75">
      <c r="R294" s="42">
        <v>2091</v>
      </c>
      <c r="S294" s="7">
        <v>4</v>
      </c>
    </row>
    <row r="295" spans="18:19" ht="12.75">
      <c r="R295" s="42">
        <v>2092</v>
      </c>
      <c r="S295" s="7">
        <v>1</v>
      </c>
    </row>
    <row r="296" spans="18:19" ht="12.75">
      <c r="R296" s="42">
        <v>2093</v>
      </c>
      <c r="S296" s="7">
        <v>5</v>
      </c>
    </row>
    <row r="297" spans="18:19" ht="12.75">
      <c r="R297" s="42">
        <v>2094</v>
      </c>
      <c r="S297" s="7">
        <v>1</v>
      </c>
    </row>
    <row r="298" spans="18:19" ht="12.75">
      <c r="R298" s="42">
        <v>2095</v>
      </c>
      <c r="S298" s="7">
        <v>4</v>
      </c>
    </row>
    <row r="299" spans="18:19" ht="12.75">
      <c r="R299" s="42">
        <v>2096</v>
      </c>
      <c r="S299" s="7">
        <v>1</v>
      </c>
    </row>
    <row r="300" spans="18:19" ht="12.75">
      <c r="R300" s="42">
        <v>2097</v>
      </c>
      <c r="S300" s="7">
        <v>4</v>
      </c>
    </row>
    <row r="301" spans="18:19" ht="12.75">
      <c r="R301" s="42">
        <v>2098</v>
      </c>
      <c r="S301" s="7">
        <v>5</v>
      </c>
    </row>
    <row r="302" spans="18:19" ht="12.75">
      <c r="R302" s="42">
        <v>2099</v>
      </c>
      <c r="S302" s="7">
        <v>5</v>
      </c>
    </row>
    <row r="303" spans="18:19" ht="12.75">
      <c r="R303" s="42">
        <v>2100</v>
      </c>
      <c r="S303" s="7">
        <v>1</v>
      </c>
    </row>
    <row r="304" spans="18:19" ht="12.75">
      <c r="R304" s="42">
        <v>2101</v>
      </c>
      <c r="S304" s="7">
        <v>1</v>
      </c>
    </row>
    <row r="305" spans="18:19" ht="12.75">
      <c r="R305" s="42">
        <v>2102</v>
      </c>
      <c r="S305" s="7">
        <v>1</v>
      </c>
    </row>
    <row r="306" spans="18:19" ht="12.75">
      <c r="R306" s="42">
        <v>2103</v>
      </c>
      <c r="S306" s="7">
        <v>1</v>
      </c>
    </row>
    <row r="307" spans="18:19" ht="12.75">
      <c r="R307" s="42">
        <v>2105</v>
      </c>
      <c r="S307" s="7">
        <v>1</v>
      </c>
    </row>
    <row r="308" spans="18:19" ht="12.75">
      <c r="R308" s="42">
        <v>2111</v>
      </c>
      <c r="S308" s="7">
        <v>1</v>
      </c>
    </row>
    <row r="309" spans="18:19" ht="12.75">
      <c r="R309" s="42">
        <v>2112</v>
      </c>
      <c r="S309" s="7">
        <v>1</v>
      </c>
    </row>
    <row r="310" spans="18:19" ht="12.75">
      <c r="R310" s="42">
        <v>2113</v>
      </c>
      <c r="S310" s="7">
        <v>5</v>
      </c>
    </row>
    <row r="311" spans="18:19" ht="12.75">
      <c r="R311" s="42">
        <v>2114</v>
      </c>
      <c r="S311" s="7">
        <v>5</v>
      </c>
    </row>
    <row r="312" spans="18:19" ht="12.75">
      <c r="R312" s="42">
        <v>2115</v>
      </c>
      <c r="S312" s="7">
        <v>5</v>
      </c>
    </row>
    <row r="313" spans="18:19" ht="12.75">
      <c r="R313" s="42">
        <v>2116</v>
      </c>
      <c r="S313" s="7">
        <v>5</v>
      </c>
    </row>
    <row r="314" spans="18:19" ht="12.75">
      <c r="R314" s="42">
        <v>2117</v>
      </c>
      <c r="S314" s="7">
        <v>1</v>
      </c>
    </row>
    <row r="315" spans="18:19" ht="12.75">
      <c r="R315" s="42">
        <v>2118</v>
      </c>
      <c r="S315" s="7">
        <v>5</v>
      </c>
    </row>
    <row r="316" spans="18:19" ht="12.75">
      <c r="R316" s="42">
        <v>2119</v>
      </c>
      <c r="S316" s="7">
        <v>1</v>
      </c>
    </row>
    <row r="317" spans="18:19" ht="12.75">
      <c r="R317" s="42">
        <v>2120</v>
      </c>
      <c r="S317" s="7">
        <v>1</v>
      </c>
    </row>
    <row r="318" spans="18:19" ht="12.75">
      <c r="R318" s="42">
        <v>2121</v>
      </c>
      <c r="S318" s="7">
        <v>1</v>
      </c>
    </row>
    <row r="319" spans="18:19" ht="12.75">
      <c r="R319" s="42">
        <v>2122</v>
      </c>
      <c r="S319" s="7">
        <v>1</v>
      </c>
    </row>
    <row r="320" spans="18:19" ht="12.75">
      <c r="R320" s="42">
        <v>2123</v>
      </c>
      <c r="S320" s="7">
        <v>1</v>
      </c>
    </row>
    <row r="321" spans="18:19" ht="12.75">
      <c r="R321" s="42">
        <v>2131</v>
      </c>
      <c r="S321" s="7">
        <v>1</v>
      </c>
    </row>
    <row r="322" spans="18:19" ht="12.75">
      <c r="R322" s="42">
        <v>2132</v>
      </c>
      <c r="S322" s="7">
        <v>1</v>
      </c>
    </row>
    <row r="323" spans="18:19" ht="12.75">
      <c r="R323" s="42">
        <v>2133</v>
      </c>
      <c r="S323" s="7">
        <v>5</v>
      </c>
    </row>
    <row r="324" spans="18:19" ht="12.75">
      <c r="R324" s="42">
        <v>2134</v>
      </c>
      <c r="S324" s="7">
        <v>5</v>
      </c>
    </row>
    <row r="325" spans="18:19" ht="12.75">
      <c r="R325" s="42">
        <v>2135</v>
      </c>
      <c r="S325" s="7">
        <v>5</v>
      </c>
    </row>
    <row r="326" spans="18:19" ht="12.75">
      <c r="R326" s="42">
        <v>2141</v>
      </c>
      <c r="S326" s="7">
        <v>1</v>
      </c>
    </row>
    <row r="327" spans="18:19" ht="12.75">
      <c r="R327" s="42">
        <v>2142</v>
      </c>
      <c r="S327" s="7">
        <v>1</v>
      </c>
    </row>
    <row r="328" spans="18:19" ht="12.75">
      <c r="R328" s="42">
        <v>2143</v>
      </c>
      <c r="S328" s="7">
        <v>1</v>
      </c>
    </row>
    <row r="329" spans="18:19" ht="12.75">
      <c r="R329" s="42">
        <v>2144</v>
      </c>
      <c r="S329" s="7">
        <v>1</v>
      </c>
    </row>
    <row r="330" spans="18:19" ht="12.75">
      <c r="R330" s="42">
        <v>2145</v>
      </c>
      <c r="S330" s="7">
        <v>1</v>
      </c>
    </row>
    <row r="331" spans="18:19" ht="12.75">
      <c r="R331" s="42">
        <v>2146</v>
      </c>
      <c r="S331" s="7">
        <v>1</v>
      </c>
    </row>
    <row r="332" spans="18:19" ht="12.75">
      <c r="R332" s="42">
        <v>2151</v>
      </c>
      <c r="S332" s="7">
        <v>1</v>
      </c>
    </row>
    <row r="333" spans="18:19" ht="12.75">
      <c r="R333" s="42">
        <v>2152</v>
      </c>
      <c r="S333" s="7">
        <v>1</v>
      </c>
    </row>
    <row r="334" spans="18:19" ht="12.75">
      <c r="R334" s="42">
        <v>2153</v>
      </c>
      <c r="S334" s="7">
        <v>1</v>
      </c>
    </row>
    <row r="335" spans="18:19" ht="12.75">
      <c r="R335" s="42">
        <v>2161</v>
      </c>
      <c r="S335" s="7">
        <v>1</v>
      </c>
    </row>
    <row r="336" spans="18:19" ht="12.75">
      <c r="R336" s="42">
        <v>2162</v>
      </c>
      <c r="S336" s="7">
        <v>4</v>
      </c>
    </row>
    <row r="337" spans="18:19" ht="12.75">
      <c r="R337" s="42">
        <v>2163</v>
      </c>
      <c r="S337" s="7">
        <v>5</v>
      </c>
    </row>
    <row r="338" spans="18:19" ht="12.75">
      <c r="R338" s="42">
        <v>2164</v>
      </c>
      <c r="S338" s="7">
        <v>5</v>
      </c>
    </row>
    <row r="339" spans="18:19" ht="12.75">
      <c r="R339" s="42">
        <v>2165</v>
      </c>
      <c r="S339" s="7">
        <v>5</v>
      </c>
    </row>
    <row r="340" spans="18:19" ht="12.75">
      <c r="R340" s="42">
        <v>2166</v>
      </c>
      <c r="S340" s="7">
        <v>5</v>
      </c>
    </row>
    <row r="341" spans="18:19" ht="12.75">
      <c r="R341" s="42">
        <v>2167</v>
      </c>
      <c r="S341" s="7">
        <v>5</v>
      </c>
    </row>
    <row r="342" spans="18:19" ht="12.75">
      <c r="R342" s="42">
        <v>2170</v>
      </c>
      <c r="S342" s="7">
        <v>5</v>
      </c>
    </row>
    <row r="343" spans="18:19" ht="12.75">
      <c r="R343" s="42">
        <v>2173</v>
      </c>
      <c r="S343" s="7">
        <v>5</v>
      </c>
    </row>
    <row r="344" spans="18:19" ht="12.75">
      <c r="R344" s="42">
        <v>2174</v>
      </c>
      <c r="S344" s="7">
        <v>5</v>
      </c>
    </row>
    <row r="345" spans="18:19" ht="12.75">
      <c r="R345" s="42">
        <v>2175</v>
      </c>
      <c r="S345" s="7">
        <v>6</v>
      </c>
    </row>
    <row r="346" spans="18:19" ht="12.75">
      <c r="R346" s="42">
        <v>2176</v>
      </c>
      <c r="S346" s="7">
        <v>6</v>
      </c>
    </row>
    <row r="347" spans="18:19" ht="12.75">
      <c r="R347" s="42">
        <v>2177</v>
      </c>
      <c r="S347" s="7">
        <v>6</v>
      </c>
    </row>
    <row r="348" spans="18:19" ht="12.75">
      <c r="R348" s="42">
        <v>2181</v>
      </c>
      <c r="S348" s="7">
        <v>5</v>
      </c>
    </row>
    <row r="349" spans="18:19" ht="12.75">
      <c r="R349" s="42">
        <v>2182</v>
      </c>
      <c r="S349" s="7">
        <v>5</v>
      </c>
    </row>
    <row r="350" spans="18:19" ht="12.75">
      <c r="R350" s="42">
        <v>2183</v>
      </c>
      <c r="S350" s="7">
        <v>5</v>
      </c>
    </row>
    <row r="351" spans="18:19" ht="12.75">
      <c r="R351" s="42">
        <v>2184</v>
      </c>
      <c r="S351" s="7">
        <v>5</v>
      </c>
    </row>
    <row r="352" spans="18:19" ht="12.75">
      <c r="R352" s="42">
        <v>2185</v>
      </c>
      <c r="S352" s="7">
        <v>5</v>
      </c>
    </row>
    <row r="353" spans="18:19" ht="12.75">
      <c r="R353" s="42">
        <v>2191</v>
      </c>
      <c r="S353" s="7">
        <v>5</v>
      </c>
    </row>
    <row r="354" spans="18:19" ht="12.75">
      <c r="R354" s="42">
        <v>2192</v>
      </c>
      <c r="S354" s="7">
        <v>5</v>
      </c>
    </row>
    <row r="355" spans="18:19" ht="12.75">
      <c r="R355" s="42">
        <v>2193</v>
      </c>
      <c r="S355" s="7">
        <v>5</v>
      </c>
    </row>
    <row r="356" spans="18:19" ht="12.75">
      <c r="R356" s="42">
        <v>2194</v>
      </c>
      <c r="S356" s="7">
        <v>5</v>
      </c>
    </row>
    <row r="357" spans="18:19" ht="12.75">
      <c r="R357" s="42">
        <v>2200</v>
      </c>
      <c r="S357" s="7">
        <v>4</v>
      </c>
    </row>
    <row r="358" spans="18:19" ht="12.75">
      <c r="R358" s="42">
        <v>2201</v>
      </c>
      <c r="S358" s="7">
        <v>4</v>
      </c>
    </row>
    <row r="359" spans="18:19" ht="12.75">
      <c r="R359" s="42">
        <v>2202</v>
      </c>
      <c r="S359" s="7">
        <v>4</v>
      </c>
    </row>
    <row r="360" spans="18:19" ht="12.75">
      <c r="R360" s="42">
        <v>2209</v>
      </c>
      <c r="S360" s="7">
        <v>5</v>
      </c>
    </row>
    <row r="361" spans="18:19" ht="12.75">
      <c r="R361" s="42">
        <v>2211</v>
      </c>
      <c r="S361" s="7">
        <v>5</v>
      </c>
    </row>
    <row r="362" spans="18:19" ht="12.75">
      <c r="R362" s="42">
        <v>2212</v>
      </c>
      <c r="S362" s="7">
        <v>5</v>
      </c>
    </row>
    <row r="363" spans="18:19" ht="12.75">
      <c r="R363" s="42">
        <v>2213</v>
      </c>
      <c r="S363" s="7">
        <v>5</v>
      </c>
    </row>
    <row r="364" spans="18:19" ht="12.75">
      <c r="R364" s="42">
        <v>2214</v>
      </c>
      <c r="S364" s="7">
        <v>5</v>
      </c>
    </row>
    <row r="365" spans="18:19" ht="12.75">
      <c r="R365" s="42">
        <v>2215</v>
      </c>
      <c r="S365" s="7">
        <v>5</v>
      </c>
    </row>
    <row r="366" spans="18:19" ht="12.75">
      <c r="R366" s="42">
        <v>2216</v>
      </c>
      <c r="S366" s="7">
        <v>5</v>
      </c>
    </row>
    <row r="367" spans="18:19" ht="12.75">
      <c r="R367" s="42">
        <v>2217</v>
      </c>
      <c r="S367" s="7">
        <v>5</v>
      </c>
    </row>
    <row r="368" spans="18:19" ht="12.75">
      <c r="R368" s="42">
        <v>2220</v>
      </c>
      <c r="S368" s="7">
        <v>1</v>
      </c>
    </row>
    <row r="369" spans="18:19" ht="12.75">
      <c r="R369" s="42">
        <v>2221</v>
      </c>
      <c r="S369" s="7">
        <v>1</v>
      </c>
    </row>
    <row r="370" spans="18:19" ht="12.75">
      <c r="R370" s="42">
        <v>2222</v>
      </c>
      <c r="S370" s="7">
        <v>1</v>
      </c>
    </row>
    <row r="371" spans="18:19" ht="12.75">
      <c r="R371" s="42">
        <v>2225</v>
      </c>
      <c r="S371" s="7">
        <v>4</v>
      </c>
    </row>
    <row r="372" spans="18:19" ht="12.75">
      <c r="R372" s="42">
        <v>2230</v>
      </c>
      <c r="S372" s="7">
        <v>5</v>
      </c>
    </row>
    <row r="373" spans="18:19" ht="12.75">
      <c r="R373" s="42">
        <v>2233</v>
      </c>
      <c r="S373" s="7">
        <v>1</v>
      </c>
    </row>
    <row r="374" spans="18:19" ht="12.75">
      <c r="R374" s="42">
        <v>2234</v>
      </c>
      <c r="S374" s="7">
        <v>1</v>
      </c>
    </row>
    <row r="375" spans="18:19" ht="12.75">
      <c r="R375" s="42">
        <v>2235</v>
      </c>
      <c r="S375" s="7">
        <v>1</v>
      </c>
    </row>
    <row r="376" spans="18:19" ht="12.75">
      <c r="R376" s="42">
        <v>2241</v>
      </c>
      <c r="S376" s="7">
        <v>5</v>
      </c>
    </row>
    <row r="377" spans="18:19" ht="12.75">
      <c r="R377" s="42">
        <v>2242</v>
      </c>
      <c r="S377" s="7">
        <v>5</v>
      </c>
    </row>
    <row r="378" spans="18:19" ht="12.75">
      <c r="R378" s="42">
        <v>2243</v>
      </c>
      <c r="S378" s="7">
        <v>5</v>
      </c>
    </row>
    <row r="379" spans="18:19" ht="12.75">
      <c r="R379" s="42">
        <v>2244</v>
      </c>
      <c r="S379" s="7">
        <v>5</v>
      </c>
    </row>
    <row r="380" spans="18:19" ht="12.75">
      <c r="R380" s="42">
        <v>2251</v>
      </c>
      <c r="S380" s="7">
        <v>5</v>
      </c>
    </row>
    <row r="381" spans="18:19" ht="12.75">
      <c r="R381" s="42">
        <v>2252</v>
      </c>
      <c r="S381" s="7">
        <v>5</v>
      </c>
    </row>
    <row r="382" spans="18:19" ht="12.75">
      <c r="R382" s="42">
        <v>2253</v>
      </c>
      <c r="S382" s="7">
        <v>5</v>
      </c>
    </row>
    <row r="383" spans="18:19" ht="12.75">
      <c r="R383" s="42">
        <v>2254</v>
      </c>
      <c r="S383" s="7">
        <v>5</v>
      </c>
    </row>
    <row r="384" spans="18:19" ht="12.75">
      <c r="R384" s="42">
        <v>2255</v>
      </c>
      <c r="S384" s="7">
        <v>5</v>
      </c>
    </row>
    <row r="385" spans="18:19" ht="12.75">
      <c r="R385" s="42">
        <v>2300</v>
      </c>
      <c r="S385" s="7">
        <v>4</v>
      </c>
    </row>
    <row r="386" spans="18:19" ht="12.75">
      <c r="R386" s="42">
        <v>2301</v>
      </c>
      <c r="S386" s="7">
        <v>4</v>
      </c>
    </row>
    <row r="387" spans="18:19" ht="12.75">
      <c r="R387" s="42">
        <v>2309</v>
      </c>
      <c r="S387" s="7">
        <v>5</v>
      </c>
    </row>
    <row r="388" spans="18:19" ht="12.75">
      <c r="R388" s="42">
        <v>2310</v>
      </c>
      <c r="S388" s="7">
        <v>1</v>
      </c>
    </row>
    <row r="389" spans="18:19" ht="12.75">
      <c r="R389" s="42">
        <v>2311</v>
      </c>
      <c r="S389" s="7">
        <v>1</v>
      </c>
    </row>
    <row r="390" spans="18:19" ht="12.75">
      <c r="R390" s="42">
        <v>2313</v>
      </c>
      <c r="S390" s="7">
        <v>1</v>
      </c>
    </row>
    <row r="391" spans="18:19" ht="12.75">
      <c r="R391" s="42">
        <v>2314</v>
      </c>
      <c r="S391" s="7">
        <v>1</v>
      </c>
    </row>
    <row r="392" spans="18:19" ht="12.75">
      <c r="R392" s="42">
        <v>2315</v>
      </c>
      <c r="S392" s="7">
        <v>1</v>
      </c>
    </row>
    <row r="393" spans="18:19" ht="12.75">
      <c r="R393" s="42">
        <v>2316</v>
      </c>
      <c r="S393" s="7">
        <v>1</v>
      </c>
    </row>
    <row r="394" spans="18:19" ht="12.75">
      <c r="R394" s="42">
        <v>2317</v>
      </c>
      <c r="S394" s="7">
        <v>5</v>
      </c>
    </row>
    <row r="395" spans="18:19" ht="12.75">
      <c r="R395" s="42">
        <v>2318</v>
      </c>
      <c r="S395" s="7">
        <v>5</v>
      </c>
    </row>
    <row r="396" spans="18:19" ht="12.75">
      <c r="R396" s="42">
        <v>2319</v>
      </c>
      <c r="S396" s="7">
        <v>5</v>
      </c>
    </row>
    <row r="397" spans="18:19" ht="12.75">
      <c r="R397" s="42">
        <v>2321</v>
      </c>
      <c r="S397" s="7">
        <v>5</v>
      </c>
    </row>
    <row r="398" spans="18:19" ht="12.75">
      <c r="R398" s="42">
        <v>2322</v>
      </c>
      <c r="S398" s="7">
        <v>5</v>
      </c>
    </row>
    <row r="399" spans="18:19" ht="12.75">
      <c r="R399" s="42">
        <v>2330</v>
      </c>
      <c r="S399" s="7">
        <v>1</v>
      </c>
    </row>
    <row r="400" spans="18:19" ht="12.75">
      <c r="R400" s="42">
        <v>2331</v>
      </c>
      <c r="S400" s="7">
        <v>1</v>
      </c>
    </row>
    <row r="401" spans="18:19" ht="12.75">
      <c r="R401" s="42">
        <v>2332</v>
      </c>
      <c r="S401" s="7">
        <v>1</v>
      </c>
    </row>
    <row r="402" spans="18:19" ht="12.75">
      <c r="R402" s="42">
        <v>2335</v>
      </c>
      <c r="S402" s="7">
        <v>1</v>
      </c>
    </row>
    <row r="403" spans="18:19" ht="12.75">
      <c r="R403" s="42">
        <v>2336</v>
      </c>
      <c r="S403" s="7">
        <v>4</v>
      </c>
    </row>
    <row r="404" spans="18:19" ht="12.75">
      <c r="R404" s="42">
        <v>2337</v>
      </c>
      <c r="S404" s="7">
        <v>5</v>
      </c>
    </row>
    <row r="405" spans="18:19" ht="12.75">
      <c r="R405" s="42">
        <v>2338</v>
      </c>
      <c r="S405" s="7">
        <v>5</v>
      </c>
    </row>
    <row r="406" spans="18:19" ht="12.75">
      <c r="R406" s="42">
        <v>2339</v>
      </c>
      <c r="S406" s="7">
        <v>5</v>
      </c>
    </row>
    <row r="407" spans="18:19" ht="12.75">
      <c r="R407">
        <v>2340</v>
      </c>
      <c r="S407" s="7">
        <v>5</v>
      </c>
    </row>
    <row r="408" spans="18:19" ht="12.75">
      <c r="R408">
        <v>2341</v>
      </c>
      <c r="S408" s="7">
        <v>5</v>
      </c>
    </row>
    <row r="409" spans="18:19" ht="12.75">
      <c r="R409" s="42">
        <v>2342</v>
      </c>
      <c r="S409" s="7">
        <v>5</v>
      </c>
    </row>
    <row r="410" spans="18:19" ht="12.75">
      <c r="R410" s="42">
        <v>2344</v>
      </c>
      <c r="S410" s="7">
        <v>5</v>
      </c>
    </row>
    <row r="411" spans="18:19" ht="12.75">
      <c r="R411" s="42">
        <v>2345</v>
      </c>
      <c r="S411" s="7">
        <v>5</v>
      </c>
    </row>
    <row r="412" spans="18:19" ht="12.75">
      <c r="R412" s="42">
        <v>2347</v>
      </c>
      <c r="S412" s="7">
        <v>5</v>
      </c>
    </row>
    <row r="413" spans="18:19" ht="12.75">
      <c r="R413" s="42">
        <v>2351</v>
      </c>
      <c r="S413" s="7">
        <v>5</v>
      </c>
    </row>
    <row r="414" spans="18:19" ht="12.75">
      <c r="R414" s="42">
        <v>2360</v>
      </c>
      <c r="S414" s="7">
        <v>1</v>
      </c>
    </row>
    <row r="415" spans="18:19" ht="12.75">
      <c r="R415" s="42">
        <v>2363</v>
      </c>
      <c r="S415" s="7">
        <v>5</v>
      </c>
    </row>
    <row r="416" spans="18:19" ht="12.75">
      <c r="R416" s="42">
        <v>2364</v>
      </c>
      <c r="S416" s="7">
        <v>4</v>
      </c>
    </row>
    <row r="417" spans="18:19" ht="12.75">
      <c r="R417" s="42">
        <v>2365</v>
      </c>
      <c r="S417" s="7">
        <v>5</v>
      </c>
    </row>
    <row r="418" spans="18:19" ht="12.75">
      <c r="R418" s="42">
        <v>2366</v>
      </c>
      <c r="S418" s="7">
        <v>5</v>
      </c>
    </row>
    <row r="419" spans="18:19" ht="12.75">
      <c r="R419" s="42">
        <v>2367</v>
      </c>
      <c r="S419" s="7">
        <v>5</v>
      </c>
    </row>
    <row r="420" spans="18:19" ht="12.75">
      <c r="R420" s="42">
        <v>2370</v>
      </c>
      <c r="S420" s="7">
        <v>4</v>
      </c>
    </row>
    <row r="421" spans="18:19" ht="12.75">
      <c r="R421" s="42">
        <v>2371</v>
      </c>
      <c r="S421" s="7">
        <v>4</v>
      </c>
    </row>
    <row r="422" spans="18:19" ht="12.75">
      <c r="R422" s="42">
        <v>2372</v>
      </c>
      <c r="S422" s="7">
        <v>4</v>
      </c>
    </row>
    <row r="423" spans="18:19" ht="12.75">
      <c r="R423" s="42">
        <v>2373</v>
      </c>
      <c r="S423" s="7">
        <v>4</v>
      </c>
    </row>
    <row r="424" spans="18:19" ht="12.75">
      <c r="R424" s="42">
        <v>2374</v>
      </c>
      <c r="S424" s="7">
        <v>5</v>
      </c>
    </row>
    <row r="425" spans="18:19" ht="12.75">
      <c r="R425" s="42">
        <v>2375</v>
      </c>
      <c r="S425" s="7">
        <v>6</v>
      </c>
    </row>
    <row r="426" spans="18:19" ht="12.75">
      <c r="R426" s="42">
        <v>2376</v>
      </c>
      <c r="S426" s="7">
        <v>5</v>
      </c>
    </row>
    <row r="427" spans="18:19" ht="12.75">
      <c r="R427" s="42">
        <v>2377</v>
      </c>
      <c r="S427" s="7">
        <v>5</v>
      </c>
    </row>
    <row r="428" spans="18:19" ht="12.75">
      <c r="R428" s="42">
        <v>2378</v>
      </c>
      <c r="S428" s="7">
        <v>5</v>
      </c>
    </row>
    <row r="429" spans="18:19" ht="12.75">
      <c r="R429" s="42">
        <v>2381</v>
      </c>
      <c r="S429" s="7">
        <v>5</v>
      </c>
    </row>
    <row r="430" spans="18:19" ht="12.75">
      <c r="R430" s="42">
        <v>2400</v>
      </c>
      <c r="S430" s="7">
        <v>5</v>
      </c>
    </row>
    <row r="431" spans="18:19" ht="12.75">
      <c r="R431" s="42">
        <v>2401</v>
      </c>
      <c r="S431" s="7">
        <v>5</v>
      </c>
    </row>
    <row r="432" spans="18:19" ht="12.75">
      <c r="R432" s="42">
        <v>2402</v>
      </c>
      <c r="S432" s="7">
        <v>5</v>
      </c>
    </row>
    <row r="433" spans="18:19" ht="12.75">
      <c r="R433" s="42">
        <v>2403</v>
      </c>
      <c r="S433" s="7">
        <v>5</v>
      </c>
    </row>
    <row r="434" spans="18:19" ht="12.75">
      <c r="R434" s="42">
        <v>2404</v>
      </c>
      <c r="S434" s="7">
        <v>5</v>
      </c>
    </row>
    <row r="435" spans="18:19" ht="12.75">
      <c r="R435" s="42">
        <v>2405</v>
      </c>
      <c r="S435" s="7">
        <v>5</v>
      </c>
    </row>
    <row r="436" spans="18:19" ht="12.75">
      <c r="R436" s="42">
        <v>2406</v>
      </c>
      <c r="S436" s="7">
        <v>5</v>
      </c>
    </row>
    <row r="437" spans="18:19" ht="12.75">
      <c r="R437" s="42">
        <v>2407</v>
      </c>
      <c r="S437" s="7">
        <v>5</v>
      </c>
    </row>
    <row r="438" spans="18:19" ht="12.75">
      <c r="R438" s="42">
        <v>2408</v>
      </c>
      <c r="S438" s="7">
        <v>5</v>
      </c>
    </row>
    <row r="439" spans="18:19" ht="12.75">
      <c r="R439" s="42">
        <v>2421</v>
      </c>
      <c r="S439" s="7">
        <v>6</v>
      </c>
    </row>
    <row r="440" spans="18:19" ht="12.75">
      <c r="R440" s="42">
        <v>2422</v>
      </c>
      <c r="S440" s="7">
        <v>6</v>
      </c>
    </row>
    <row r="441" spans="18:19" ht="12.75">
      <c r="R441" s="42">
        <v>2423</v>
      </c>
      <c r="S441" s="7">
        <v>6</v>
      </c>
    </row>
    <row r="442" spans="18:19" ht="12.75">
      <c r="R442" s="42">
        <v>2424</v>
      </c>
      <c r="S442" s="7">
        <v>6</v>
      </c>
    </row>
    <row r="443" spans="18:19" ht="12.75">
      <c r="R443" s="42">
        <v>2425</v>
      </c>
      <c r="S443" s="7">
        <v>6</v>
      </c>
    </row>
    <row r="444" spans="18:19" ht="12.75">
      <c r="R444" s="42">
        <v>2426</v>
      </c>
      <c r="S444" s="7">
        <v>4</v>
      </c>
    </row>
    <row r="445" spans="18:19" ht="12.75">
      <c r="R445" s="42">
        <v>2427</v>
      </c>
      <c r="S445" s="7">
        <v>4</v>
      </c>
    </row>
    <row r="446" spans="18:19" ht="12.75">
      <c r="R446" s="42">
        <v>2428</v>
      </c>
      <c r="S446" s="7">
        <v>6</v>
      </c>
    </row>
    <row r="447" spans="18:19" ht="12.75">
      <c r="R447" s="42">
        <v>2431</v>
      </c>
      <c r="S447" s="7">
        <v>6</v>
      </c>
    </row>
    <row r="448" spans="18:19" ht="12.75">
      <c r="R448" s="42">
        <v>2432</v>
      </c>
      <c r="S448" s="7">
        <v>6</v>
      </c>
    </row>
    <row r="449" spans="18:19" ht="12.75">
      <c r="R449" s="42">
        <v>2433</v>
      </c>
      <c r="S449" s="7">
        <v>6</v>
      </c>
    </row>
    <row r="450" spans="18:19" ht="12.75">
      <c r="R450" s="42">
        <v>2434</v>
      </c>
      <c r="S450" s="7">
        <v>6</v>
      </c>
    </row>
    <row r="451" spans="18:19" ht="12.75">
      <c r="R451" s="42">
        <v>2435</v>
      </c>
      <c r="S451" s="7">
        <v>6</v>
      </c>
    </row>
    <row r="452" spans="18:19" ht="12.75">
      <c r="R452" s="42">
        <v>2440</v>
      </c>
      <c r="S452" s="7">
        <v>1</v>
      </c>
    </row>
    <row r="453" spans="18:19" ht="12.75">
      <c r="R453" s="42">
        <v>2441</v>
      </c>
      <c r="S453" s="7">
        <v>1</v>
      </c>
    </row>
    <row r="454" spans="18:19" ht="12.75">
      <c r="R454" s="42">
        <v>2442</v>
      </c>
      <c r="S454" s="7">
        <v>1</v>
      </c>
    </row>
    <row r="455" spans="18:19" ht="12.75">
      <c r="R455" s="42">
        <v>2443</v>
      </c>
      <c r="S455" s="7">
        <v>1</v>
      </c>
    </row>
    <row r="456" spans="18:19" ht="12.75">
      <c r="R456" s="42">
        <v>2444</v>
      </c>
      <c r="S456" s="7">
        <v>1</v>
      </c>
    </row>
    <row r="457" spans="18:19" ht="12.75">
      <c r="R457" s="42">
        <v>2451</v>
      </c>
      <c r="S457" s="7">
        <v>4</v>
      </c>
    </row>
    <row r="458" spans="18:19" ht="12.75">
      <c r="R458" s="42">
        <v>2452</v>
      </c>
      <c r="S458" s="7">
        <v>4</v>
      </c>
    </row>
    <row r="459" spans="18:19" ht="12.75">
      <c r="R459" s="42">
        <v>2453</v>
      </c>
      <c r="S459" s="7">
        <v>4</v>
      </c>
    </row>
    <row r="460" spans="18:19" ht="12.75">
      <c r="R460" s="42">
        <v>2454</v>
      </c>
      <c r="S460" s="7">
        <v>6</v>
      </c>
    </row>
    <row r="461" spans="18:19" ht="12.75">
      <c r="R461" s="42">
        <v>2455</v>
      </c>
      <c r="S461" s="7">
        <v>6</v>
      </c>
    </row>
    <row r="462" spans="18:19" ht="12.75">
      <c r="R462" s="42">
        <v>2456</v>
      </c>
      <c r="S462" s="7">
        <v>6</v>
      </c>
    </row>
    <row r="463" spans="18:19" ht="12.75">
      <c r="R463" s="42">
        <v>2457</v>
      </c>
      <c r="S463" s="7">
        <v>6</v>
      </c>
    </row>
    <row r="464" spans="18:19" ht="12.75">
      <c r="R464" s="42">
        <v>2458</v>
      </c>
      <c r="S464" s="7">
        <v>6</v>
      </c>
    </row>
    <row r="465" spans="18:19" ht="12.75">
      <c r="R465" s="42">
        <v>2459</v>
      </c>
      <c r="S465" s="7">
        <v>5</v>
      </c>
    </row>
    <row r="466" spans="18:19" ht="12.75">
      <c r="R466" s="42">
        <v>2461</v>
      </c>
      <c r="S466" s="7">
        <v>1</v>
      </c>
    </row>
    <row r="467" spans="18:19" ht="12.75">
      <c r="R467" s="42">
        <v>2462</v>
      </c>
      <c r="S467" s="7">
        <v>4</v>
      </c>
    </row>
    <row r="468" spans="18:19" ht="12.75">
      <c r="R468" s="42">
        <v>2463</v>
      </c>
      <c r="S468" s="7">
        <v>4</v>
      </c>
    </row>
    <row r="469" spans="18:19" ht="12.75">
      <c r="R469" s="42">
        <v>2464</v>
      </c>
      <c r="S469" s="7">
        <v>4</v>
      </c>
    </row>
    <row r="470" spans="18:19" ht="12.75">
      <c r="R470" s="42">
        <v>2465</v>
      </c>
      <c r="S470" s="7">
        <v>6</v>
      </c>
    </row>
    <row r="471" spans="18:19" ht="12.75">
      <c r="R471" s="42">
        <v>2471</v>
      </c>
      <c r="S471" s="7">
        <v>6</v>
      </c>
    </row>
    <row r="472" spans="18:19" ht="12.75">
      <c r="R472" s="42">
        <v>2472</v>
      </c>
      <c r="S472" s="7">
        <v>4</v>
      </c>
    </row>
    <row r="473" spans="18:19" ht="12.75">
      <c r="R473" s="42">
        <v>2473</v>
      </c>
      <c r="S473" s="7">
        <v>6</v>
      </c>
    </row>
    <row r="474" spans="18:19" ht="12.75">
      <c r="R474" s="42">
        <v>2475</v>
      </c>
      <c r="S474" s="7">
        <v>6</v>
      </c>
    </row>
    <row r="475" spans="18:19" ht="12.75">
      <c r="R475" s="42">
        <v>2476</v>
      </c>
      <c r="S475" s="7">
        <v>4</v>
      </c>
    </row>
    <row r="476" spans="18:19" ht="12.75">
      <c r="R476" s="42">
        <v>2477</v>
      </c>
      <c r="S476" s="7">
        <v>6</v>
      </c>
    </row>
    <row r="477" spans="18:19" ht="12.75">
      <c r="R477" s="42">
        <v>2481</v>
      </c>
      <c r="S477" s="7">
        <v>4</v>
      </c>
    </row>
    <row r="478" spans="18:19" ht="12.75">
      <c r="R478" s="42">
        <v>2482</v>
      </c>
      <c r="S478" s="7">
        <v>4</v>
      </c>
    </row>
    <row r="479" spans="18:19" ht="12.75">
      <c r="R479" s="42">
        <v>2483</v>
      </c>
      <c r="S479" s="7">
        <v>4</v>
      </c>
    </row>
    <row r="480" spans="18:19" ht="12.75">
      <c r="R480" s="42">
        <v>2484</v>
      </c>
      <c r="S480" s="7">
        <v>4</v>
      </c>
    </row>
    <row r="481" spans="18:19" ht="12.75">
      <c r="R481" s="42">
        <v>2485</v>
      </c>
      <c r="S481" s="7">
        <v>4</v>
      </c>
    </row>
    <row r="482" spans="18:19" ht="12.75">
      <c r="R482" s="42">
        <v>2490</v>
      </c>
      <c r="S482" s="7">
        <v>6</v>
      </c>
    </row>
    <row r="483" spans="18:19" ht="12.75">
      <c r="R483" s="42">
        <v>2500</v>
      </c>
      <c r="S483" s="7">
        <v>4</v>
      </c>
    </row>
    <row r="484" spans="18:19" ht="12.75">
      <c r="R484" s="42">
        <v>2501</v>
      </c>
      <c r="S484" s="7">
        <v>4</v>
      </c>
    </row>
    <row r="485" spans="18:19" ht="12.75">
      <c r="R485" s="42">
        <v>2502</v>
      </c>
      <c r="S485" s="7">
        <v>4</v>
      </c>
    </row>
    <row r="486" spans="18:19" ht="12.75">
      <c r="R486" s="42">
        <v>2502</v>
      </c>
      <c r="S486" s="7">
        <v>4</v>
      </c>
    </row>
    <row r="487" spans="18:19" ht="12.75">
      <c r="R487" s="42">
        <v>2502</v>
      </c>
      <c r="S487" s="7">
        <v>4</v>
      </c>
    </row>
    <row r="488" spans="18:19" ht="12.75">
      <c r="R488" s="42">
        <v>2503</v>
      </c>
      <c r="S488" s="7">
        <v>4</v>
      </c>
    </row>
    <row r="489" spans="18:19" ht="12.75">
      <c r="R489" s="42">
        <v>2508</v>
      </c>
      <c r="S489" s="7">
        <v>4</v>
      </c>
    </row>
    <row r="490" spans="18:19" ht="12.75">
      <c r="R490" s="42">
        <v>2509</v>
      </c>
      <c r="S490" s="7">
        <v>4</v>
      </c>
    </row>
    <row r="491" spans="18:19" ht="12.75">
      <c r="R491" s="42">
        <v>2510</v>
      </c>
      <c r="S491" s="7">
        <v>4</v>
      </c>
    </row>
    <row r="492" spans="18:19" ht="12.75">
      <c r="R492" s="42">
        <v>2511</v>
      </c>
      <c r="S492" s="7">
        <v>4</v>
      </c>
    </row>
    <row r="493" spans="18:19" ht="12.75">
      <c r="R493" s="42">
        <v>2512</v>
      </c>
      <c r="S493" s="7">
        <v>4</v>
      </c>
    </row>
    <row r="494" spans="18:19" ht="12.75">
      <c r="R494" s="42">
        <v>2517</v>
      </c>
      <c r="S494" s="7">
        <v>6</v>
      </c>
    </row>
    <row r="495" spans="18:19" ht="12.75">
      <c r="R495" s="42">
        <v>2518</v>
      </c>
      <c r="S495" s="7">
        <v>6</v>
      </c>
    </row>
    <row r="496" spans="18:19" ht="12.75">
      <c r="R496" s="42">
        <v>2519</v>
      </c>
      <c r="S496" s="7">
        <v>6</v>
      </c>
    </row>
    <row r="497" spans="18:19" ht="12.75">
      <c r="R497" s="42">
        <v>2521</v>
      </c>
      <c r="S497" s="7">
        <v>6</v>
      </c>
    </row>
    <row r="498" spans="18:19" ht="12.75">
      <c r="R498" s="42">
        <v>2522</v>
      </c>
      <c r="S498" s="7">
        <v>4</v>
      </c>
    </row>
    <row r="499" spans="18:19" ht="12.75">
      <c r="R499" s="42">
        <v>2523</v>
      </c>
      <c r="S499" s="7">
        <v>6</v>
      </c>
    </row>
    <row r="500" spans="18:19" ht="12.75">
      <c r="R500" s="42">
        <v>2524</v>
      </c>
      <c r="S500" s="7">
        <v>6</v>
      </c>
    </row>
    <row r="501" spans="18:19" ht="12.75">
      <c r="R501" s="42">
        <v>2525</v>
      </c>
      <c r="S501" s="7">
        <v>6</v>
      </c>
    </row>
    <row r="502" spans="18:19" ht="12.75">
      <c r="R502" s="42">
        <v>2526</v>
      </c>
      <c r="S502" s="7">
        <v>4</v>
      </c>
    </row>
    <row r="503" spans="18:19" ht="12.75">
      <c r="R503" s="42">
        <v>2527</v>
      </c>
      <c r="S503" s="7">
        <v>4</v>
      </c>
    </row>
    <row r="504" spans="18:19" ht="12.75">
      <c r="R504" s="42">
        <v>2528</v>
      </c>
      <c r="S504" s="7">
        <v>6</v>
      </c>
    </row>
    <row r="505" spans="18:19" ht="12.75">
      <c r="R505" s="42">
        <v>2529</v>
      </c>
      <c r="S505" s="7">
        <v>6</v>
      </c>
    </row>
    <row r="506" spans="18:19" ht="12.75">
      <c r="R506" s="42">
        <v>2531</v>
      </c>
      <c r="S506" s="7">
        <v>5</v>
      </c>
    </row>
    <row r="507" spans="18:19" ht="12.75">
      <c r="R507" s="42">
        <v>2532</v>
      </c>
      <c r="S507" s="7">
        <v>5</v>
      </c>
    </row>
    <row r="508" spans="18:19" ht="12.75">
      <c r="R508" s="42">
        <v>2533</v>
      </c>
      <c r="S508" s="7">
        <v>6</v>
      </c>
    </row>
    <row r="509" spans="18:19" ht="12.75">
      <c r="R509" s="42">
        <v>2534</v>
      </c>
      <c r="S509" s="7">
        <v>6</v>
      </c>
    </row>
    <row r="510" spans="18:19" ht="12.75">
      <c r="R510" s="42">
        <v>2535</v>
      </c>
      <c r="S510" s="7">
        <v>4</v>
      </c>
    </row>
    <row r="511" spans="18:19" ht="12.75">
      <c r="R511" s="42">
        <v>2536</v>
      </c>
      <c r="S511" s="7">
        <v>6</v>
      </c>
    </row>
    <row r="512" spans="18:19" ht="12.75">
      <c r="R512" s="42">
        <v>2537</v>
      </c>
      <c r="S512" s="7">
        <v>6</v>
      </c>
    </row>
    <row r="513" spans="18:19" ht="12.75">
      <c r="R513" s="42">
        <v>2541</v>
      </c>
      <c r="S513" s="7">
        <v>6</v>
      </c>
    </row>
    <row r="514" spans="18:19" ht="12.75">
      <c r="R514" s="42">
        <v>2542</v>
      </c>
      <c r="S514" s="7">
        <v>6</v>
      </c>
    </row>
    <row r="515" spans="18:19" ht="12.75">
      <c r="R515" s="42">
        <v>2543</v>
      </c>
      <c r="S515" s="7">
        <v>6</v>
      </c>
    </row>
    <row r="516" spans="18:19" ht="12.75">
      <c r="R516" s="42">
        <v>2544</v>
      </c>
      <c r="S516" s="7">
        <v>6</v>
      </c>
    </row>
    <row r="517" spans="18:19" ht="12.75">
      <c r="R517" s="42">
        <v>2545</v>
      </c>
      <c r="S517" s="7">
        <v>6</v>
      </c>
    </row>
    <row r="518" spans="18:19" ht="12.75">
      <c r="R518" s="42">
        <v>2600</v>
      </c>
      <c r="S518" s="7">
        <v>3</v>
      </c>
    </row>
    <row r="519" spans="18:19" ht="12.75">
      <c r="R519" s="42">
        <v>2601</v>
      </c>
      <c r="S519" s="7">
        <v>3</v>
      </c>
    </row>
    <row r="520" spans="18:19" ht="12.75">
      <c r="R520" s="42">
        <v>2602</v>
      </c>
      <c r="S520" s="7">
        <v>3</v>
      </c>
    </row>
    <row r="521" spans="18:19" ht="12.75">
      <c r="R521" s="42">
        <v>2603</v>
      </c>
      <c r="S521" s="7">
        <v>3</v>
      </c>
    </row>
    <row r="522" spans="18:19" ht="12.75">
      <c r="R522" s="42">
        <v>2610</v>
      </c>
      <c r="S522" s="7">
        <v>6</v>
      </c>
    </row>
    <row r="523" spans="18:19" ht="12.75">
      <c r="R523" s="42">
        <v>2611</v>
      </c>
      <c r="S523" s="7">
        <v>6</v>
      </c>
    </row>
    <row r="524" spans="18:19" ht="12.75">
      <c r="R524" s="42">
        <v>2612</v>
      </c>
      <c r="S524" s="7">
        <v>5</v>
      </c>
    </row>
    <row r="525" spans="18:19" ht="12.75">
      <c r="R525" s="42">
        <v>2613</v>
      </c>
      <c r="S525" s="7">
        <v>5</v>
      </c>
    </row>
    <row r="526" spans="18:19" ht="12.75">
      <c r="R526" s="42">
        <v>2614</v>
      </c>
      <c r="S526" s="7">
        <v>5</v>
      </c>
    </row>
    <row r="527" spans="18:19" ht="12.75">
      <c r="R527" s="42">
        <v>2615</v>
      </c>
      <c r="S527" s="7">
        <v>5</v>
      </c>
    </row>
    <row r="528" spans="18:19" ht="12.75">
      <c r="R528" s="42">
        <v>2616</v>
      </c>
      <c r="S528" s="7">
        <v>6</v>
      </c>
    </row>
    <row r="529" spans="18:19" ht="12.75">
      <c r="R529" s="42">
        <v>2616</v>
      </c>
      <c r="S529" s="7">
        <v>6</v>
      </c>
    </row>
    <row r="530" spans="18:19" ht="12.75">
      <c r="R530" s="42">
        <v>2617</v>
      </c>
      <c r="S530" s="7">
        <v>6</v>
      </c>
    </row>
    <row r="531" spans="18:19" ht="12.75">
      <c r="R531" s="42">
        <v>2618</v>
      </c>
      <c r="S531" s="7">
        <v>6</v>
      </c>
    </row>
    <row r="532" spans="18:19" ht="12.75">
      <c r="R532" s="42">
        <v>2619</v>
      </c>
      <c r="S532" s="7">
        <v>6</v>
      </c>
    </row>
    <row r="533" spans="18:19" ht="12.75">
      <c r="R533" s="42">
        <v>2621</v>
      </c>
      <c r="S533" s="7">
        <v>5</v>
      </c>
    </row>
    <row r="534" spans="18:19" ht="12.75">
      <c r="R534" s="42">
        <v>2623</v>
      </c>
      <c r="S534" s="7">
        <v>5</v>
      </c>
    </row>
    <row r="535" spans="18:19" ht="12.75">
      <c r="R535" s="42">
        <v>2624</v>
      </c>
      <c r="S535" s="7">
        <v>5</v>
      </c>
    </row>
    <row r="536" spans="18:19" ht="12.75">
      <c r="R536" s="42">
        <v>2625</v>
      </c>
      <c r="S536" s="7">
        <v>5</v>
      </c>
    </row>
    <row r="537" spans="18:19" ht="12.75">
      <c r="R537" s="42">
        <v>2626</v>
      </c>
      <c r="S537" s="7">
        <v>5</v>
      </c>
    </row>
    <row r="538" spans="18:19" ht="12.75">
      <c r="R538" s="42">
        <v>2627</v>
      </c>
      <c r="S538" s="7">
        <v>5</v>
      </c>
    </row>
    <row r="539" spans="18:19" ht="12.75">
      <c r="R539" s="42">
        <v>2628</v>
      </c>
      <c r="S539" s="7">
        <v>5</v>
      </c>
    </row>
    <row r="540" spans="18:19" ht="12.75">
      <c r="R540" s="42">
        <v>2629</v>
      </c>
      <c r="S540" s="7">
        <v>5</v>
      </c>
    </row>
    <row r="541" spans="18:19" ht="12.75">
      <c r="R541" s="42">
        <v>2631</v>
      </c>
      <c r="S541" s="7">
        <v>5</v>
      </c>
    </row>
    <row r="542" spans="18:19" ht="12.75">
      <c r="R542" s="42">
        <v>2632</v>
      </c>
      <c r="S542" s="7">
        <v>5</v>
      </c>
    </row>
    <row r="543" spans="18:19" ht="12.75">
      <c r="R543" s="42">
        <v>2633</v>
      </c>
      <c r="S543" s="7">
        <v>5</v>
      </c>
    </row>
    <row r="544" spans="18:19" ht="12.75">
      <c r="R544" s="42">
        <v>2634</v>
      </c>
      <c r="S544" s="7">
        <v>5</v>
      </c>
    </row>
    <row r="545" spans="18:19" ht="12.75">
      <c r="R545" s="42">
        <v>2635</v>
      </c>
      <c r="S545" s="7">
        <v>5</v>
      </c>
    </row>
    <row r="546" spans="18:19" ht="12.75">
      <c r="R546" s="42">
        <v>2636</v>
      </c>
      <c r="S546" s="7">
        <v>6</v>
      </c>
    </row>
    <row r="547" spans="18:19" ht="12.75">
      <c r="R547" s="42">
        <v>2637</v>
      </c>
      <c r="S547" s="7">
        <v>6</v>
      </c>
    </row>
    <row r="548" spans="18:19" ht="12.75">
      <c r="R548" s="42">
        <v>2638</v>
      </c>
      <c r="S548" s="7">
        <v>5</v>
      </c>
    </row>
    <row r="549" spans="18:19" ht="12.75">
      <c r="R549" s="42">
        <v>2639</v>
      </c>
      <c r="S549" s="7">
        <v>6</v>
      </c>
    </row>
    <row r="550" spans="18:19" ht="12.75">
      <c r="R550" s="42">
        <v>2640</v>
      </c>
      <c r="S550" s="7">
        <v>6</v>
      </c>
    </row>
    <row r="551" spans="18:19" ht="12.75">
      <c r="R551" s="42">
        <v>2641</v>
      </c>
      <c r="S551" s="7">
        <v>4</v>
      </c>
    </row>
    <row r="552" spans="18:19" ht="12.75">
      <c r="R552" s="42">
        <v>2642</v>
      </c>
      <c r="S552" s="7">
        <v>6</v>
      </c>
    </row>
    <row r="553" spans="18:19" ht="12.75">
      <c r="R553" s="42">
        <v>2643</v>
      </c>
      <c r="S553" s="7">
        <v>4</v>
      </c>
    </row>
    <row r="554" spans="18:19" ht="12.75">
      <c r="R554" s="42">
        <v>2644</v>
      </c>
      <c r="S554" s="7">
        <v>4</v>
      </c>
    </row>
    <row r="555" spans="18:19" ht="12.75">
      <c r="R555" s="42">
        <v>2645</v>
      </c>
      <c r="S555" s="7">
        <v>6</v>
      </c>
    </row>
    <row r="556" spans="18:19" ht="12.75">
      <c r="R556" s="42">
        <v>2646</v>
      </c>
      <c r="S556" s="7">
        <v>6</v>
      </c>
    </row>
    <row r="557" spans="18:19" ht="12.75">
      <c r="R557" s="42">
        <v>2647</v>
      </c>
      <c r="S557" s="7">
        <v>6</v>
      </c>
    </row>
    <row r="558" spans="18:19" ht="12.75">
      <c r="R558" s="42">
        <v>2648</v>
      </c>
      <c r="S558" s="7">
        <v>6</v>
      </c>
    </row>
    <row r="559" spans="18:19" ht="12.75">
      <c r="R559" s="42">
        <v>2649</v>
      </c>
      <c r="S559" s="7">
        <v>6</v>
      </c>
    </row>
    <row r="560" spans="18:19" ht="12.75">
      <c r="R560" s="42">
        <v>2651</v>
      </c>
      <c r="S560" s="7">
        <v>6</v>
      </c>
    </row>
    <row r="561" spans="18:19" ht="12.75">
      <c r="R561" s="42">
        <v>2652</v>
      </c>
      <c r="S561" s="7">
        <v>6</v>
      </c>
    </row>
    <row r="562" spans="18:19" ht="12.75">
      <c r="R562" s="42">
        <v>2653</v>
      </c>
      <c r="S562" s="7">
        <v>4</v>
      </c>
    </row>
    <row r="563" spans="18:19" ht="12.75">
      <c r="R563" s="42">
        <v>2654</v>
      </c>
      <c r="S563" s="7">
        <v>6</v>
      </c>
    </row>
    <row r="564" spans="18:19" ht="12.75">
      <c r="R564" s="42">
        <v>2655</v>
      </c>
      <c r="S564" s="7">
        <v>4</v>
      </c>
    </row>
    <row r="565" spans="18:19" ht="12.75">
      <c r="R565" s="42">
        <v>2655</v>
      </c>
      <c r="S565" s="7">
        <v>4</v>
      </c>
    </row>
    <row r="566" spans="18:19" ht="12.75">
      <c r="R566" s="42">
        <v>2655</v>
      </c>
      <c r="S566" s="7">
        <v>4</v>
      </c>
    </row>
    <row r="567" spans="18:19" ht="12.75">
      <c r="R567" s="42">
        <v>2656</v>
      </c>
      <c r="S567" s="7">
        <v>6</v>
      </c>
    </row>
    <row r="568" spans="18:19" ht="12.75">
      <c r="R568" s="42">
        <v>2657</v>
      </c>
      <c r="S568" s="7">
        <v>6</v>
      </c>
    </row>
    <row r="569" spans="18:19" ht="12.75">
      <c r="R569" s="42">
        <v>2658</v>
      </c>
      <c r="S569" s="7">
        <v>6</v>
      </c>
    </row>
    <row r="570" spans="18:19" ht="12.75">
      <c r="R570" s="42">
        <v>2658</v>
      </c>
      <c r="S570" s="7">
        <v>6</v>
      </c>
    </row>
    <row r="571" spans="18:19" ht="12.75">
      <c r="R571" s="42">
        <v>2659</v>
      </c>
      <c r="S571" s="7">
        <v>6</v>
      </c>
    </row>
    <row r="572" spans="18:19" ht="12.75">
      <c r="R572" s="42">
        <v>2660</v>
      </c>
      <c r="S572" s="7">
        <v>6</v>
      </c>
    </row>
    <row r="573" spans="18:19" ht="12.75">
      <c r="R573" s="42">
        <v>2661</v>
      </c>
      <c r="S573" s="7">
        <v>6</v>
      </c>
    </row>
    <row r="574" spans="18:19" ht="12.75">
      <c r="R574" s="42">
        <v>2662</v>
      </c>
      <c r="S574" s="7">
        <v>6</v>
      </c>
    </row>
    <row r="575" spans="18:19" ht="12.75">
      <c r="R575" s="42">
        <v>2668</v>
      </c>
      <c r="S575" s="7">
        <v>6</v>
      </c>
    </row>
    <row r="576" spans="18:19" ht="12.75">
      <c r="R576" s="42">
        <v>2669</v>
      </c>
      <c r="S576" s="7">
        <v>6</v>
      </c>
    </row>
    <row r="577" spans="18:19" ht="12.75">
      <c r="R577" s="42">
        <v>2671</v>
      </c>
      <c r="S577" s="7">
        <v>6</v>
      </c>
    </row>
    <row r="578" spans="18:19" ht="12.75">
      <c r="R578" s="42">
        <v>2672</v>
      </c>
      <c r="S578" s="7">
        <v>6</v>
      </c>
    </row>
    <row r="579" spans="18:19" ht="12.75">
      <c r="R579" s="42">
        <v>2673</v>
      </c>
      <c r="S579" s="7">
        <v>6</v>
      </c>
    </row>
    <row r="580" spans="18:19" ht="12.75">
      <c r="R580" s="42">
        <v>2675</v>
      </c>
      <c r="S580" s="7">
        <v>6</v>
      </c>
    </row>
    <row r="581" spans="18:19" ht="12.75">
      <c r="R581" s="42">
        <v>2675</v>
      </c>
      <c r="S581" s="7">
        <v>6</v>
      </c>
    </row>
    <row r="582" spans="18:19" ht="12.75">
      <c r="R582" s="42">
        <v>2676</v>
      </c>
      <c r="S582" s="7">
        <v>6</v>
      </c>
    </row>
    <row r="583" spans="18:19" ht="12.75">
      <c r="R583" s="42">
        <v>2677</v>
      </c>
      <c r="S583" s="7">
        <v>6</v>
      </c>
    </row>
    <row r="584" spans="18:19" ht="12.75">
      <c r="R584" s="42">
        <v>2678</v>
      </c>
      <c r="S584" s="7">
        <v>6</v>
      </c>
    </row>
    <row r="585" spans="18:19" ht="12.75">
      <c r="R585" s="42">
        <v>2681</v>
      </c>
      <c r="S585" s="7">
        <v>5</v>
      </c>
    </row>
    <row r="586" spans="18:19" ht="12.75">
      <c r="R586" s="42">
        <v>2682</v>
      </c>
      <c r="S586" s="7">
        <v>5</v>
      </c>
    </row>
    <row r="587" spans="18:19" ht="12.75">
      <c r="R587" s="42">
        <v>2683</v>
      </c>
      <c r="S587" s="7">
        <v>5</v>
      </c>
    </row>
    <row r="588" spans="18:19" ht="12.75">
      <c r="R588" s="42">
        <v>2685</v>
      </c>
      <c r="S588" s="7">
        <v>6</v>
      </c>
    </row>
    <row r="589" spans="18:19" ht="12.75">
      <c r="R589" s="42">
        <v>2686</v>
      </c>
      <c r="S589" s="7">
        <v>6</v>
      </c>
    </row>
    <row r="590" spans="18:19" ht="12.75">
      <c r="R590" s="42">
        <v>2687</v>
      </c>
      <c r="S590" s="7">
        <v>6</v>
      </c>
    </row>
    <row r="591" spans="18:19" ht="12.75">
      <c r="R591" s="42">
        <v>2688</v>
      </c>
      <c r="S591" s="7">
        <v>6</v>
      </c>
    </row>
    <row r="592" spans="18:19" ht="12.75">
      <c r="R592" s="42">
        <v>2691</v>
      </c>
      <c r="S592" s="7">
        <v>6</v>
      </c>
    </row>
    <row r="593" spans="18:19" ht="12.75">
      <c r="R593" s="42">
        <v>2692</v>
      </c>
      <c r="S593" s="7">
        <v>6</v>
      </c>
    </row>
    <row r="594" spans="18:19" ht="12.75">
      <c r="R594" s="42">
        <v>2693</v>
      </c>
      <c r="S594" s="7">
        <v>6</v>
      </c>
    </row>
    <row r="595" spans="18:19" ht="12.75">
      <c r="R595" s="42">
        <v>2694</v>
      </c>
      <c r="S595" s="7">
        <v>6</v>
      </c>
    </row>
    <row r="596" spans="18:19" ht="12.75">
      <c r="R596" s="42">
        <v>2694</v>
      </c>
      <c r="S596" s="7">
        <v>6</v>
      </c>
    </row>
    <row r="597" spans="18:19" ht="12.75">
      <c r="R597" s="42">
        <v>2694</v>
      </c>
      <c r="S597" s="7">
        <v>6</v>
      </c>
    </row>
    <row r="598" spans="18:19" ht="12.75">
      <c r="R598" s="42">
        <v>2696</v>
      </c>
      <c r="S598" s="7">
        <v>6</v>
      </c>
    </row>
    <row r="599" spans="18:19" ht="12.75">
      <c r="R599" s="42">
        <v>2697</v>
      </c>
      <c r="S599" s="7">
        <v>6</v>
      </c>
    </row>
    <row r="600" spans="18:19" ht="12.75">
      <c r="R600" s="42">
        <v>2698</v>
      </c>
      <c r="S600" s="7">
        <v>6</v>
      </c>
    </row>
    <row r="601" spans="18:19" ht="12.75">
      <c r="R601" s="42">
        <v>2699</v>
      </c>
      <c r="S601" s="7">
        <v>6</v>
      </c>
    </row>
    <row r="602" spans="18:19" ht="12.75">
      <c r="R602" s="42">
        <v>2700</v>
      </c>
      <c r="S602" s="7">
        <v>6</v>
      </c>
    </row>
    <row r="603" spans="18:19" ht="12.75">
      <c r="R603" s="42">
        <v>2701</v>
      </c>
      <c r="S603" s="7">
        <v>6</v>
      </c>
    </row>
    <row r="604" spans="18:19" ht="12.75">
      <c r="R604" s="42">
        <v>2702</v>
      </c>
      <c r="S604" s="7">
        <v>6</v>
      </c>
    </row>
    <row r="605" spans="18:19" ht="12.75">
      <c r="R605" s="42">
        <v>2703</v>
      </c>
      <c r="S605" s="7">
        <v>6</v>
      </c>
    </row>
    <row r="606" spans="18:19" ht="12.75">
      <c r="R606" s="42">
        <v>2704</v>
      </c>
      <c r="S606" s="7">
        <v>6</v>
      </c>
    </row>
    <row r="607" spans="18:19" ht="12.75">
      <c r="R607" s="42">
        <v>2711</v>
      </c>
      <c r="S607" s="7">
        <v>5</v>
      </c>
    </row>
    <row r="608" spans="18:19" ht="12.75">
      <c r="R608" s="42">
        <v>2712</v>
      </c>
      <c r="S608" s="7">
        <v>6</v>
      </c>
    </row>
    <row r="609" spans="18:19" ht="12.75">
      <c r="R609" s="42">
        <v>2713</v>
      </c>
      <c r="S609" s="7">
        <v>6</v>
      </c>
    </row>
    <row r="610" spans="18:19" ht="12.75">
      <c r="R610" s="42">
        <v>2721</v>
      </c>
      <c r="S610" s="7">
        <v>5</v>
      </c>
    </row>
    <row r="611" spans="18:19" ht="12.75">
      <c r="R611" s="42">
        <v>2723</v>
      </c>
      <c r="S611" s="7">
        <v>5</v>
      </c>
    </row>
    <row r="612" spans="18:19" ht="12.75">
      <c r="R612" s="42">
        <v>2724</v>
      </c>
      <c r="S612" s="7">
        <v>5</v>
      </c>
    </row>
    <row r="613" spans="18:19" ht="12.75">
      <c r="R613" s="42">
        <v>2730</v>
      </c>
      <c r="S613" s="7">
        <v>5</v>
      </c>
    </row>
    <row r="614" spans="18:19" ht="12.75">
      <c r="R614" s="42">
        <v>2735</v>
      </c>
      <c r="S614" s="7">
        <v>5</v>
      </c>
    </row>
    <row r="615" spans="18:19" ht="12.75">
      <c r="R615" s="42">
        <v>2736</v>
      </c>
      <c r="S615" s="7">
        <v>5</v>
      </c>
    </row>
    <row r="616" spans="18:19" ht="12.75">
      <c r="R616" s="42">
        <v>2737</v>
      </c>
      <c r="S616" s="7">
        <v>5</v>
      </c>
    </row>
    <row r="617" spans="18:19" ht="12.75">
      <c r="R617" s="42">
        <v>2738</v>
      </c>
      <c r="S617" s="7">
        <v>6</v>
      </c>
    </row>
    <row r="618" spans="18:19" ht="12.75">
      <c r="R618" s="42">
        <v>2740</v>
      </c>
      <c r="S618" s="7">
        <v>6</v>
      </c>
    </row>
    <row r="619" spans="18:19" ht="12.75">
      <c r="R619" s="42">
        <v>2745</v>
      </c>
      <c r="S619" s="7">
        <v>6</v>
      </c>
    </row>
    <row r="620" spans="18:19" ht="12.75">
      <c r="R620" s="42">
        <v>2746</v>
      </c>
      <c r="S620" s="7">
        <v>6</v>
      </c>
    </row>
    <row r="621" spans="18:19" ht="12.75">
      <c r="R621" s="42">
        <v>2747</v>
      </c>
      <c r="S621" s="7">
        <v>6</v>
      </c>
    </row>
    <row r="622" spans="18:19" ht="12.75">
      <c r="R622" s="42">
        <v>2750</v>
      </c>
      <c r="S622" s="7">
        <v>6</v>
      </c>
    </row>
    <row r="623" spans="18:19" ht="12.75">
      <c r="R623" s="42">
        <v>2751</v>
      </c>
      <c r="S623" s="7">
        <v>6</v>
      </c>
    </row>
    <row r="624" spans="18:19" ht="12.75">
      <c r="R624" s="42">
        <v>2752</v>
      </c>
      <c r="S624" s="7">
        <v>6</v>
      </c>
    </row>
    <row r="625" spans="18:19" ht="12.75">
      <c r="R625" s="42">
        <v>2755</v>
      </c>
      <c r="S625" s="7">
        <v>6</v>
      </c>
    </row>
    <row r="626" spans="18:19" ht="12.75">
      <c r="R626" s="42">
        <v>2760</v>
      </c>
      <c r="S626" s="7">
        <v>5</v>
      </c>
    </row>
    <row r="627" spans="18:19" ht="12.75">
      <c r="R627" s="42">
        <v>2761</v>
      </c>
      <c r="S627" s="7">
        <v>5</v>
      </c>
    </row>
    <row r="628" spans="18:19" ht="12.75">
      <c r="R628" s="42">
        <v>2764</v>
      </c>
      <c r="S628" s="7">
        <v>5</v>
      </c>
    </row>
    <row r="629" spans="18:19" ht="12.75">
      <c r="R629" s="42">
        <v>2765</v>
      </c>
      <c r="S629" s="7">
        <v>5</v>
      </c>
    </row>
    <row r="630" spans="18:19" ht="12.75">
      <c r="R630" s="42">
        <v>2766</v>
      </c>
      <c r="S630" s="7">
        <v>6</v>
      </c>
    </row>
    <row r="631" spans="18:19" ht="12.75">
      <c r="R631" s="42">
        <v>2767</v>
      </c>
      <c r="S631" s="7">
        <v>6</v>
      </c>
    </row>
    <row r="632" spans="18:19" ht="12.75">
      <c r="R632" s="42">
        <v>2768</v>
      </c>
      <c r="S632" s="7">
        <v>6</v>
      </c>
    </row>
    <row r="633" spans="18:19" ht="12.75">
      <c r="R633" s="42">
        <v>2769</v>
      </c>
      <c r="S633" s="7">
        <v>5</v>
      </c>
    </row>
    <row r="634" spans="18:19" ht="12.75">
      <c r="R634" s="42">
        <v>2800</v>
      </c>
      <c r="S634" s="7">
        <v>4</v>
      </c>
    </row>
    <row r="635" spans="18:19" ht="12.75">
      <c r="R635" s="42">
        <v>2801</v>
      </c>
      <c r="S635" s="7">
        <v>4</v>
      </c>
    </row>
    <row r="636" spans="18:19" ht="12.75">
      <c r="R636" s="42">
        <v>2802</v>
      </c>
      <c r="S636" s="7">
        <v>4</v>
      </c>
    </row>
    <row r="637" spans="18:19" ht="12.75">
      <c r="R637" s="42">
        <v>2803</v>
      </c>
      <c r="S637" s="7">
        <v>4</v>
      </c>
    </row>
    <row r="638" spans="18:19" ht="12.75">
      <c r="R638" s="42">
        <v>2804</v>
      </c>
      <c r="S638" s="7">
        <v>4</v>
      </c>
    </row>
    <row r="639" spans="18:19" ht="12.75">
      <c r="R639" s="42">
        <v>2805</v>
      </c>
      <c r="S639" s="7">
        <v>4</v>
      </c>
    </row>
    <row r="640" spans="18:19" ht="12.75">
      <c r="R640" s="42">
        <v>2806</v>
      </c>
      <c r="S640" s="7">
        <v>4</v>
      </c>
    </row>
    <row r="641" spans="18:19" ht="12.75">
      <c r="R641" s="42">
        <v>2807</v>
      </c>
      <c r="S641" s="7">
        <v>4</v>
      </c>
    </row>
    <row r="642" spans="18:19" ht="12.75">
      <c r="R642" s="42">
        <v>2808</v>
      </c>
      <c r="S642" s="7">
        <v>4</v>
      </c>
    </row>
    <row r="643" spans="18:19" ht="12.75">
      <c r="R643" s="42">
        <v>2809</v>
      </c>
      <c r="S643" s="7">
        <v>4</v>
      </c>
    </row>
    <row r="644" spans="18:19" ht="12.75">
      <c r="R644" s="42">
        <v>2821</v>
      </c>
      <c r="S644" s="7">
        <v>4</v>
      </c>
    </row>
    <row r="645" spans="18:19" ht="12.75">
      <c r="R645" s="42">
        <v>2822</v>
      </c>
      <c r="S645" s="7">
        <v>6</v>
      </c>
    </row>
    <row r="646" spans="18:19" ht="12.75">
      <c r="R646" s="42">
        <v>2823</v>
      </c>
      <c r="S646" s="7">
        <v>6</v>
      </c>
    </row>
    <row r="647" spans="18:19" ht="12.75">
      <c r="R647" s="42">
        <v>2824</v>
      </c>
      <c r="S647" s="7">
        <v>6</v>
      </c>
    </row>
    <row r="648" spans="18:19" ht="12.75">
      <c r="R648" s="42">
        <v>2831</v>
      </c>
      <c r="S648" s="7">
        <v>6</v>
      </c>
    </row>
    <row r="649" spans="18:19" ht="12.75">
      <c r="R649" s="42">
        <v>2832</v>
      </c>
      <c r="S649" s="7">
        <v>6</v>
      </c>
    </row>
    <row r="650" spans="18:19" ht="12.75">
      <c r="R650" s="42">
        <v>2833</v>
      </c>
      <c r="S650" s="7">
        <v>4</v>
      </c>
    </row>
    <row r="651" spans="18:19" ht="12.75">
      <c r="R651" s="42">
        <v>2834</v>
      </c>
      <c r="S651" s="7">
        <v>6</v>
      </c>
    </row>
    <row r="652" spans="18:19" ht="12.75">
      <c r="R652" s="42">
        <v>2835</v>
      </c>
      <c r="S652" s="7">
        <v>4</v>
      </c>
    </row>
    <row r="653" spans="18:19" ht="12.75">
      <c r="R653" s="42">
        <v>2836</v>
      </c>
      <c r="S653" s="7">
        <v>6</v>
      </c>
    </row>
    <row r="654" spans="18:19" ht="12.75">
      <c r="R654" s="42">
        <v>2837</v>
      </c>
      <c r="S654" s="7">
        <v>6</v>
      </c>
    </row>
    <row r="655" spans="18:19" ht="12.75">
      <c r="R655" s="42">
        <v>2840</v>
      </c>
      <c r="S655" s="7">
        <v>4</v>
      </c>
    </row>
    <row r="656" spans="18:19" ht="12.75">
      <c r="R656" s="42">
        <v>2841</v>
      </c>
      <c r="S656" s="7">
        <v>4</v>
      </c>
    </row>
    <row r="657" spans="18:19" ht="12.75">
      <c r="R657" s="42">
        <v>2842</v>
      </c>
      <c r="S657" s="7">
        <v>4</v>
      </c>
    </row>
    <row r="658" spans="18:19" ht="12.75">
      <c r="R658" s="42">
        <v>2851</v>
      </c>
      <c r="S658" s="7">
        <v>6</v>
      </c>
    </row>
    <row r="659" spans="18:19" ht="12.75">
      <c r="R659" s="42">
        <v>2852</v>
      </c>
      <c r="S659" s="7">
        <v>6</v>
      </c>
    </row>
    <row r="660" spans="18:19" ht="12.75">
      <c r="R660" s="42">
        <v>2853</v>
      </c>
      <c r="S660" s="7">
        <v>6</v>
      </c>
    </row>
    <row r="661" spans="18:19" ht="12.75">
      <c r="R661" s="42">
        <v>2854</v>
      </c>
      <c r="S661" s="7">
        <v>4</v>
      </c>
    </row>
    <row r="662" spans="18:19" ht="12.75">
      <c r="R662" s="42">
        <v>2855</v>
      </c>
      <c r="S662" s="7">
        <v>6</v>
      </c>
    </row>
    <row r="663" spans="18:19" ht="12.75">
      <c r="R663" s="42">
        <v>2856</v>
      </c>
      <c r="S663" s="7">
        <v>6</v>
      </c>
    </row>
    <row r="664" spans="18:19" ht="12.75">
      <c r="R664" s="42">
        <v>2858</v>
      </c>
      <c r="S664" s="7">
        <v>6</v>
      </c>
    </row>
    <row r="665" spans="18:19" ht="12.75">
      <c r="R665" s="42">
        <v>2859</v>
      </c>
      <c r="S665" s="7">
        <v>6</v>
      </c>
    </row>
    <row r="666" spans="18:19" ht="12.75">
      <c r="R666" s="42">
        <v>2861</v>
      </c>
      <c r="S666" s="7">
        <v>6</v>
      </c>
    </row>
    <row r="667" spans="18:19" ht="12.75">
      <c r="R667" s="42">
        <v>2862</v>
      </c>
      <c r="S667" s="7">
        <v>6</v>
      </c>
    </row>
    <row r="668" spans="18:19" ht="12.75">
      <c r="R668" s="42">
        <v>2870</v>
      </c>
      <c r="S668" s="7">
        <v>6</v>
      </c>
    </row>
    <row r="669" spans="18:19" ht="12.75">
      <c r="R669" s="42">
        <v>2879</v>
      </c>
      <c r="S669" s="7">
        <v>6</v>
      </c>
    </row>
    <row r="670" spans="18:19" ht="12.75">
      <c r="R670" s="42">
        <v>2881</v>
      </c>
      <c r="S670" s="7">
        <v>6</v>
      </c>
    </row>
    <row r="671" spans="18:19" ht="12.75">
      <c r="R671" s="42">
        <v>2882</v>
      </c>
      <c r="S671" s="7">
        <v>6</v>
      </c>
    </row>
    <row r="672" spans="18:19" ht="12.75">
      <c r="R672" s="42">
        <v>2883</v>
      </c>
      <c r="S672" s="7">
        <v>6</v>
      </c>
    </row>
    <row r="673" spans="18:19" ht="12.75">
      <c r="R673" s="42">
        <v>2884</v>
      </c>
      <c r="S673" s="7">
        <v>6</v>
      </c>
    </row>
    <row r="674" spans="18:19" ht="12.75">
      <c r="R674" s="42">
        <v>2885</v>
      </c>
      <c r="S674" s="7">
        <v>6</v>
      </c>
    </row>
    <row r="675" spans="18:19" ht="12.75">
      <c r="R675" s="42">
        <v>2886</v>
      </c>
      <c r="S675" s="7">
        <v>6</v>
      </c>
    </row>
    <row r="676" spans="18:19" ht="12.75">
      <c r="R676" s="42">
        <v>2887</v>
      </c>
      <c r="S676" s="7">
        <v>6</v>
      </c>
    </row>
    <row r="677" spans="18:19" ht="12.75">
      <c r="R677" s="42">
        <v>2888</v>
      </c>
      <c r="S677" s="7">
        <v>6</v>
      </c>
    </row>
    <row r="678" spans="18:19" ht="12.75">
      <c r="R678" s="42">
        <v>2889</v>
      </c>
      <c r="S678" s="7">
        <v>6</v>
      </c>
    </row>
    <row r="679" spans="18:19" ht="12.75">
      <c r="R679" s="42">
        <v>2890</v>
      </c>
      <c r="S679" s="7">
        <v>4</v>
      </c>
    </row>
    <row r="680" spans="18:19" ht="12.75">
      <c r="R680" s="42">
        <v>2891</v>
      </c>
      <c r="S680" s="7">
        <v>4</v>
      </c>
    </row>
    <row r="681" spans="18:19" ht="12.75">
      <c r="R681" s="42">
        <v>2892</v>
      </c>
      <c r="S681" s="7">
        <v>4</v>
      </c>
    </row>
    <row r="682" spans="18:19" ht="12.75">
      <c r="R682" s="42">
        <v>2893</v>
      </c>
      <c r="S682" s="7">
        <v>4</v>
      </c>
    </row>
    <row r="683" spans="18:19" ht="12.75">
      <c r="R683" s="42">
        <v>2894</v>
      </c>
      <c r="S683" s="7">
        <v>4</v>
      </c>
    </row>
    <row r="684" spans="18:19" ht="12.75">
      <c r="R684" s="42">
        <v>2896</v>
      </c>
      <c r="S684" s="7">
        <v>6</v>
      </c>
    </row>
    <row r="685" spans="18:19" ht="12.75">
      <c r="R685" s="42">
        <v>2897</v>
      </c>
      <c r="S685" s="7">
        <v>6</v>
      </c>
    </row>
    <row r="686" spans="18:19" ht="12.75">
      <c r="R686" s="42">
        <v>2898</v>
      </c>
      <c r="S686" s="7">
        <v>6</v>
      </c>
    </row>
    <row r="687" spans="18:19" ht="12.75">
      <c r="R687" s="42">
        <v>2899</v>
      </c>
      <c r="S687" s="7">
        <v>6</v>
      </c>
    </row>
    <row r="688" spans="18:19" ht="12.75">
      <c r="R688" s="42">
        <v>2900</v>
      </c>
      <c r="S688" s="7">
        <v>6</v>
      </c>
    </row>
    <row r="689" spans="18:19" ht="12.75">
      <c r="R689" s="42">
        <v>2901</v>
      </c>
      <c r="S689" s="7">
        <v>6</v>
      </c>
    </row>
    <row r="690" spans="18:19" ht="12.75">
      <c r="R690" s="42">
        <v>2902</v>
      </c>
      <c r="S690" s="7">
        <v>6</v>
      </c>
    </row>
    <row r="691" spans="18:19" ht="12.75">
      <c r="R691" s="42">
        <v>2903</v>
      </c>
      <c r="S691" s="7">
        <v>6</v>
      </c>
    </row>
    <row r="692" spans="18:19" ht="12.75">
      <c r="R692" s="42">
        <v>2904</v>
      </c>
      <c r="S692" s="7">
        <v>6</v>
      </c>
    </row>
    <row r="693" spans="18:19" ht="12.75">
      <c r="R693" s="42">
        <v>2911</v>
      </c>
      <c r="S693" s="7">
        <v>6</v>
      </c>
    </row>
    <row r="694" spans="18:19" ht="12.75">
      <c r="R694" s="42">
        <v>2921</v>
      </c>
      <c r="S694" s="7">
        <v>6</v>
      </c>
    </row>
    <row r="695" spans="18:19" ht="12.75">
      <c r="R695" s="42">
        <v>2922</v>
      </c>
      <c r="S695" s="7">
        <v>6</v>
      </c>
    </row>
    <row r="696" spans="18:19" ht="12.75">
      <c r="R696" s="42">
        <v>2931</v>
      </c>
      <c r="S696" s="7">
        <v>6</v>
      </c>
    </row>
    <row r="697" spans="18:19" ht="12.75">
      <c r="R697" s="42">
        <v>2932</v>
      </c>
      <c r="S697" s="7">
        <v>6</v>
      </c>
    </row>
    <row r="698" spans="18:19" ht="12.75">
      <c r="R698" s="42">
        <v>2941</v>
      </c>
      <c r="S698" s="7">
        <v>6</v>
      </c>
    </row>
    <row r="699" spans="18:19" ht="12.75">
      <c r="R699" s="42">
        <v>2942</v>
      </c>
      <c r="S699" s="7">
        <v>6</v>
      </c>
    </row>
    <row r="700" spans="18:19" ht="12.75">
      <c r="R700" s="42">
        <v>2943</v>
      </c>
      <c r="S700" s="7">
        <v>6</v>
      </c>
    </row>
    <row r="701" spans="18:19" ht="12.75">
      <c r="R701" s="42">
        <v>2944</v>
      </c>
      <c r="S701" s="7">
        <v>6</v>
      </c>
    </row>
    <row r="702" spans="18:19" ht="12.75">
      <c r="R702" s="42">
        <v>2945</v>
      </c>
      <c r="S702" s="7">
        <v>6</v>
      </c>
    </row>
    <row r="703" spans="18:19" ht="12.75">
      <c r="R703" s="42">
        <v>2946</v>
      </c>
      <c r="S703" s="7">
        <v>6</v>
      </c>
    </row>
    <row r="704" spans="18:19" ht="12.75">
      <c r="R704" s="42">
        <v>2947</v>
      </c>
      <c r="S704" s="7">
        <v>6</v>
      </c>
    </row>
    <row r="705" spans="18:19" ht="12.75">
      <c r="R705" s="42">
        <v>2948</v>
      </c>
      <c r="S705" s="7">
        <v>6</v>
      </c>
    </row>
    <row r="706" spans="18:19" ht="12.75">
      <c r="R706" s="42">
        <v>2949</v>
      </c>
      <c r="S706" s="7">
        <v>6</v>
      </c>
    </row>
    <row r="707" spans="18:19" ht="12.75">
      <c r="R707" s="42">
        <v>3000</v>
      </c>
      <c r="S707" s="7">
        <v>5</v>
      </c>
    </row>
    <row r="708" spans="18:19" ht="12.75">
      <c r="R708" s="42">
        <v>3001</v>
      </c>
      <c r="S708" s="7">
        <v>5</v>
      </c>
    </row>
    <row r="709" spans="18:19" ht="12.75">
      <c r="R709" s="42">
        <v>3002</v>
      </c>
      <c r="S709" s="7">
        <v>5</v>
      </c>
    </row>
    <row r="710" spans="18:19" ht="12.75">
      <c r="R710" s="42">
        <v>3003</v>
      </c>
      <c r="S710" s="7">
        <v>5</v>
      </c>
    </row>
    <row r="711" spans="18:19" ht="12.75">
      <c r="R711" s="42">
        <v>3008</v>
      </c>
      <c r="S711" s="7">
        <v>5</v>
      </c>
    </row>
    <row r="712" spans="18:19" ht="12.75">
      <c r="R712" s="42">
        <v>3009</v>
      </c>
      <c r="S712" s="7">
        <v>5</v>
      </c>
    </row>
    <row r="713" spans="18:19" ht="12.75">
      <c r="R713" s="42">
        <v>3011</v>
      </c>
      <c r="S713" s="7">
        <v>5</v>
      </c>
    </row>
    <row r="714" spans="18:19" ht="12.75">
      <c r="R714" s="42">
        <v>3012</v>
      </c>
      <c r="S714" s="7">
        <v>5</v>
      </c>
    </row>
    <row r="715" spans="18:19" ht="12.75">
      <c r="R715" s="42">
        <v>3013</v>
      </c>
      <c r="S715" s="7">
        <v>6</v>
      </c>
    </row>
    <row r="716" spans="18:19" ht="12.75">
      <c r="R716" s="42">
        <v>3014</v>
      </c>
      <c r="S716" s="7">
        <v>6</v>
      </c>
    </row>
    <row r="717" spans="18:19" ht="12.75">
      <c r="R717" s="42">
        <v>3015</v>
      </c>
      <c r="S717" s="7">
        <v>6</v>
      </c>
    </row>
    <row r="718" spans="18:19" ht="12.75">
      <c r="R718" s="42">
        <v>3016</v>
      </c>
      <c r="S718" s="7">
        <v>5</v>
      </c>
    </row>
    <row r="719" spans="18:19" ht="12.75">
      <c r="R719" s="42">
        <v>3021</v>
      </c>
      <c r="S719" s="7">
        <v>5</v>
      </c>
    </row>
    <row r="720" spans="18:19" ht="12.75">
      <c r="R720" s="42">
        <v>3022</v>
      </c>
      <c r="S720" s="7">
        <v>5</v>
      </c>
    </row>
    <row r="721" spans="18:19" ht="12.75">
      <c r="R721" s="42">
        <v>3023</v>
      </c>
      <c r="S721" s="7">
        <v>5</v>
      </c>
    </row>
    <row r="722" spans="18:19" ht="12.75">
      <c r="R722" s="42">
        <v>3024</v>
      </c>
      <c r="S722" s="7">
        <v>5</v>
      </c>
    </row>
    <row r="723" spans="18:19" ht="12.75">
      <c r="R723" s="42">
        <v>3031</v>
      </c>
      <c r="S723" s="7">
        <v>5</v>
      </c>
    </row>
    <row r="724" spans="18:19" ht="12.75">
      <c r="R724" s="42">
        <v>3032</v>
      </c>
      <c r="S724" s="7">
        <v>5</v>
      </c>
    </row>
    <row r="725" spans="18:19" ht="12.75">
      <c r="R725" s="42">
        <v>3033</v>
      </c>
      <c r="S725" s="7">
        <v>5</v>
      </c>
    </row>
    <row r="726" spans="18:19" ht="12.75">
      <c r="R726" s="42">
        <v>3034</v>
      </c>
      <c r="S726" s="7">
        <v>6</v>
      </c>
    </row>
    <row r="727" spans="18:19" ht="12.75">
      <c r="R727" s="42">
        <v>3035</v>
      </c>
      <c r="S727" s="7">
        <v>6</v>
      </c>
    </row>
    <row r="728" spans="18:19" ht="12.75">
      <c r="R728" s="42">
        <v>3036</v>
      </c>
      <c r="S728" s="7">
        <v>5</v>
      </c>
    </row>
    <row r="729" spans="18:19" ht="12.75">
      <c r="R729" s="42">
        <v>3041</v>
      </c>
      <c r="S729" s="7">
        <v>6</v>
      </c>
    </row>
    <row r="730" spans="18:19" ht="12.75">
      <c r="R730" s="42">
        <v>3042</v>
      </c>
      <c r="S730" s="7">
        <v>6</v>
      </c>
    </row>
    <row r="731" spans="18:19" ht="12.75">
      <c r="R731" s="42">
        <v>3043</v>
      </c>
      <c r="S731" s="7">
        <v>4</v>
      </c>
    </row>
    <row r="732" spans="18:19" ht="12.75">
      <c r="R732" s="42">
        <v>3044</v>
      </c>
      <c r="S732" s="7">
        <v>6</v>
      </c>
    </row>
    <row r="733" spans="18:19" ht="12.75">
      <c r="R733" s="42">
        <v>3045</v>
      </c>
      <c r="S733" s="7">
        <v>6</v>
      </c>
    </row>
    <row r="734" spans="18:19" ht="12.75">
      <c r="R734" s="42">
        <v>3046</v>
      </c>
      <c r="S734" s="7">
        <v>6</v>
      </c>
    </row>
    <row r="735" spans="18:19" ht="12.75">
      <c r="R735" s="42">
        <v>3047</v>
      </c>
      <c r="S735" s="7">
        <v>6</v>
      </c>
    </row>
    <row r="736" spans="18:19" ht="12.75">
      <c r="R736" s="42">
        <v>3051</v>
      </c>
      <c r="S736" s="7">
        <v>6</v>
      </c>
    </row>
    <row r="737" spans="18:19" ht="12.75">
      <c r="R737" s="42">
        <v>3052</v>
      </c>
      <c r="S737" s="7">
        <v>6</v>
      </c>
    </row>
    <row r="738" spans="18:19" ht="12.75">
      <c r="R738" s="42">
        <v>3053</v>
      </c>
      <c r="S738" s="7">
        <v>6</v>
      </c>
    </row>
    <row r="739" spans="18:19" ht="12.75">
      <c r="R739" s="42">
        <v>3053</v>
      </c>
      <c r="S739" s="7">
        <v>6</v>
      </c>
    </row>
    <row r="740" spans="18:19" ht="12.75">
      <c r="R740" s="42">
        <v>3060</v>
      </c>
      <c r="S740" s="7">
        <v>6</v>
      </c>
    </row>
    <row r="741" spans="18:19" ht="12.75">
      <c r="R741" s="42">
        <v>3061</v>
      </c>
      <c r="S741" s="7">
        <v>6</v>
      </c>
    </row>
    <row r="742" spans="18:19" ht="12.75">
      <c r="R742" s="42">
        <v>3062</v>
      </c>
      <c r="S742" s="7">
        <v>6</v>
      </c>
    </row>
    <row r="743" spans="18:19" ht="12.75">
      <c r="R743" s="42">
        <v>3063</v>
      </c>
      <c r="S743" s="7">
        <v>6</v>
      </c>
    </row>
    <row r="744" spans="18:19" ht="12.75">
      <c r="R744" s="42">
        <v>3064</v>
      </c>
      <c r="S744" s="7">
        <v>6</v>
      </c>
    </row>
    <row r="745" spans="18:19" ht="12.75">
      <c r="R745" s="42">
        <v>3065</v>
      </c>
      <c r="S745" s="7">
        <v>6</v>
      </c>
    </row>
    <row r="746" spans="18:19" ht="12.75">
      <c r="R746" s="42">
        <v>3066</v>
      </c>
      <c r="S746" s="7">
        <v>6</v>
      </c>
    </row>
    <row r="747" spans="18:19" ht="12.75">
      <c r="R747" s="42">
        <v>3066</v>
      </c>
      <c r="S747" s="7">
        <v>6</v>
      </c>
    </row>
    <row r="748" spans="18:19" ht="12.75">
      <c r="R748" s="42">
        <v>3066</v>
      </c>
      <c r="S748" s="7">
        <v>6</v>
      </c>
    </row>
    <row r="749" spans="18:19" ht="12.75">
      <c r="R749" s="42">
        <v>3067</v>
      </c>
      <c r="S749" s="7">
        <v>6</v>
      </c>
    </row>
    <row r="750" spans="18:19" ht="12.75">
      <c r="R750" s="42">
        <v>3067</v>
      </c>
      <c r="S750" s="7">
        <v>6</v>
      </c>
    </row>
    <row r="751" spans="18:19" ht="12.75">
      <c r="R751" s="42">
        <v>3068</v>
      </c>
      <c r="S751" s="7">
        <v>6</v>
      </c>
    </row>
    <row r="752" spans="18:19" ht="12.75">
      <c r="R752" s="42">
        <v>3069</v>
      </c>
      <c r="S752" s="7">
        <v>6</v>
      </c>
    </row>
    <row r="753" spans="18:19" ht="12.75">
      <c r="R753" s="42">
        <v>3070</v>
      </c>
      <c r="S753" s="7">
        <v>6</v>
      </c>
    </row>
    <row r="754" spans="18:19" ht="12.75">
      <c r="R754" s="42">
        <v>3071</v>
      </c>
      <c r="S754" s="7">
        <v>6</v>
      </c>
    </row>
    <row r="755" spans="18:19" ht="12.75">
      <c r="R755" s="42">
        <v>3072</v>
      </c>
      <c r="S755" s="7">
        <v>6</v>
      </c>
    </row>
    <row r="756" spans="18:19" ht="12.75">
      <c r="R756" s="42">
        <v>3073</v>
      </c>
      <c r="S756" s="7">
        <v>6</v>
      </c>
    </row>
    <row r="757" spans="18:19" ht="12.75">
      <c r="R757" s="42">
        <v>3074</v>
      </c>
      <c r="S757" s="7">
        <v>6</v>
      </c>
    </row>
    <row r="758" spans="18:19" ht="12.75">
      <c r="R758" s="42">
        <v>3075</v>
      </c>
      <c r="S758" s="7">
        <v>6</v>
      </c>
    </row>
    <row r="759" spans="18:19" ht="12.75">
      <c r="R759" s="42">
        <v>3075</v>
      </c>
      <c r="S759" s="7">
        <v>6</v>
      </c>
    </row>
    <row r="760" spans="18:19" ht="12.75">
      <c r="R760" s="42">
        <v>3075</v>
      </c>
      <c r="S760" s="7">
        <v>6</v>
      </c>
    </row>
    <row r="761" spans="18:19" ht="12.75">
      <c r="R761" s="42">
        <v>3077</v>
      </c>
      <c r="S761" s="7">
        <v>6</v>
      </c>
    </row>
    <row r="762" spans="18:19" ht="12.75">
      <c r="R762" s="42">
        <v>3078</v>
      </c>
      <c r="S762" s="7">
        <v>6</v>
      </c>
    </row>
    <row r="763" spans="18:19" ht="12.75">
      <c r="R763" s="42">
        <v>3082</v>
      </c>
      <c r="S763" s="7">
        <v>6</v>
      </c>
    </row>
    <row r="764" spans="18:19" ht="12.75">
      <c r="R764" s="42">
        <v>3100</v>
      </c>
      <c r="S764" s="7">
        <v>5</v>
      </c>
    </row>
    <row r="765" spans="18:19" ht="12.75">
      <c r="R765" s="42">
        <v>3101</v>
      </c>
      <c r="S765" s="7">
        <v>5</v>
      </c>
    </row>
    <row r="766" spans="18:19" ht="12.75">
      <c r="R766" s="42">
        <v>3102</v>
      </c>
      <c r="S766" s="7">
        <v>5</v>
      </c>
    </row>
    <row r="767" spans="18:19" ht="12.75">
      <c r="R767" s="42">
        <v>3103</v>
      </c>
      <c r="S767" s="7">
        <v>5</v>
      </c>
    </row>
    <row r="768" spans="18:19" ht="12.75">
      <c r="R768" s="42">
        <v>3104</v>
      </c>
      <c r="S768" s="7">
        <v>5</v>
      </c>
    </row>
    <row r="769" spans="18:19" ht="12.75">
      <c r="R769" s="42">
        <v>3107</v>
      </c>
      <c r="S769" s="7">
        <v>5</v>
      </c>
    </row>
    <row r="770" spans="18:19" ht="12.75">
      <c r="R770" s="42">
        <v>3109</v>
      </c>
      <c r="S770" s="7">
        <v>5</v>
      </c>
    </row>
    <row r="771" spans="18:19" ht="12.75">
      <c r="R771" s="42">
        <v>3110</v>
      </c>
      <c r="S771" s="7">
        <v>5</v>
      </c>
    </row>
    <row r="772" spans="18:19" ht="12.75">
      <c r="R772" s="42">
        <v>3121</v>
      </c>
      <c r="S772" s="7">
        <v>5</v>
      </c>
    </row>
    <row r="773" spans="18:19" ht="12.75">
      <c r="R773" s="42">
        <v>3123</v>
      </c>
      <c r="S773" s="7">
        <v>6</v>
      </c>
    </row>
    <row r="774" spans="18:19" ht="12.75">
      <c r="R774" s="42">
        <v>3124</v>
      </c>
      <c r="S774" s="7">
        <v>6</v>
      </c>
    </row>
    <row r="775" spans="18:19" ht="12.75">
      <c r="R775" s="42">
        <v>3125</v>
      </c>
      <c r="S775" s="7">
        <v>6</v>
      </c>
    </row>
    <row r="776" spans="18:19" ht="12.75">
      <c r="R776" s="42">
        <v>3126</v>
      </c>
      <c r="S776" s="7">
        <v>6</v>
      </c>
    </row>
    <row r="777" spans="18:19" ht="12.75">
      <c r="R777" s="42">
        <v>3127</v>
      </c>
      <c r="S777" s="7">
        <v>6</v>
      </c>
    </row>
    <row r="778" spans="18:19" ht="12.75">
      <c r="R778" s="42">
        <v>3128</v>
      </c>
      <c r="S778" s="7">
        <v>6</v>
      </c>
    </row>
    <row r="779" spans="18:19" ht="12.75">
      <c r="R779" s="42">
        <v>3129</v>
      </c>
      <c r="S779" s="7">
        <v>6</v>
      </c>
    </row>
    <row r="780" spans="18:19" ht="12.75">
      <c r="R780" s="42">
        <v>3129</v>
      </c>
      <c r="S780" s="7">
        <v>6</v>
      </c>
    </row>
    <row r="781" spans="18:19" ht="12.75">
      <c r="R781" s="42">
        <v>3131</v>
      </c>
      <c r="S781" s="7">
        <v>6</v>
      </c>
    </row>
    <row r="782" spans="18:19" ht="12.75">
      <c r="R782" s="42">
        <v>3132</v>
      </c>
      <c r="S782" s="7">
        <v>6</v>
      </c>
    </row>
    <row r="783" spans="18:19" ht="12.75">
      <c r="R783" s="42">
        <v>3133</v>
      </c>
      <c r="S783" s="7">
        <v>6</v>
      </c>
    </row>
    <row r="784" spans="18:19" ht="12.75">
      <c r="R784" s="42">
        <v>3134</v>
      </c>
      <c r="S784" s="7">
        <v>6</v>
      </c>
    </row>
    <row r="785" spans="18:19" ht="12.75">
      <c r="R785" s="42">
        <v>3135</v>
      </c>
      <c r="S785" s="7">
        <v>6</v>
      </c>
    </row>
    <row r="786" spans="18:19" ht="12.75">
      <c r="R786" s="42">
        <v>3136</v>
      </c>
      <c r="S786" s="7">
        <v>6</v>
      </c>
    </row>
    <row r="787" spans="18:19" ht="12.75">
      <c r="R787" s="42">
        <v>3137</v>
      </c>
      <c r="S787" s="7">
        <v>6</v>
      </c>
    </row>
    <row r="788" spans="18:19" ht="12.75">
      <c r="R788" s="42">
        <v>3138</v>
      </c>
      <c r="S788" s="7">
        <v>6</v>
      </c>
    </row>
    <row r="789" spans="18:19" ht="12.75">
      <c r="R789" s="42">
        <v>3141</v>
      </c>
      <c r="S789" s="7">
        <v>5</v>
      </c>
    </row>
    <row r="790" spans="18:19" ht="12.75">
      <c r="R790" s="42">
        <v>3142</v>
      </c>
      <c r="S790" s="7">
        <v>6</v>
      </c>
    </row>
    <row r="791" spans="18:19" ht="12.75">
      <c r="R791" s="42">
        <v>3143</v>
      </c>
      <c r="S791" s="7">
        <v>6</v>
      </c>
    </row>
    <row r="792" spans="18:19" ht="12.75">
      <c r="R792" s="42">
        <v>3144</v>
      </c>
      <c r="S792" s="7">
        <v>6</v>
      </c>
    </row>
    <row r="793" spans="18:19" ht="12.75">
      <c r="R793" s="42">
        <v>3145</v>
      </c>
      <c r="S793" s="7">
        <v>6</v>
      </c>
    </row>
    <row r="794" spans="18:19" ht="12.75">
      <c r="R794" s="42">
        <v>3146</v>
      </c>
      <c r="S794" s="7">
        <v>6</v>
      </c>
    </row>
    <row r="795" spans="18:19" ht="12.75">
      <c r="R795" s="42">
        <v>3147</v>
      </c>
      <c r="S795" s="7">
        <v>6</v>
      </c>
    </row>
    <row r="796" spans="18:19" ht="12.75">
      <c r="R796" s="42">
        <v>3151</v>
      </c>
      <c r="S796" s="7">
        <v>6</v>
      </c>
    </row>
    <row r="797" spans="18:19" ht="12.75">
      <c r="R797" s="42">
        <v>3152</v>
      </c>
      <c r="S797" s="7">
        <v>6</v>
      </c>
    </row>
    <row r="798" spans="18:19" ht="12.75">
      <c r="R798" s="42">
        <v>3153</v>
      </c>
      <c r="S798" s="7">
        <v>6</v>
      </c>
    </row>
    <row r="799" spans="18:19" ht="12.75">
      <c r="R799" s="42">
        <v>3154</v>
      </c>
      <c r="S799" s="7">
        <v>6</v>
      </c>
    </row>
    <row r="800" spans="18:19" ht="12.75">
      <c r="R800" s="42">
        <v>3155</v>
      </c>
      <c r="S800" s="7">
        <v>6</v>
      </c>
    </row>
    <row r="801" spans="18:19" ht="12.75">
      <c r="R801" s="42">
        <v>3161</v>
      </c>
      <c r="S801" s="7">
        <v>6</v>
      </c>
    </row>
    <row r="802" spans="18:19" ht="12.75">
      <c r="R802" s="42">
        <v>3162</v>
      </c>
      <c r="S802" s="7">
        <v>6</v>
      </c>
    </row>
    <row r="803" spans="18:19" ht="12.75">
      <c r="R803" s="42">
        <v>3163</v>
      </c>
      <c r="S803" s="7">
        <v>6</v>
      </c>
    </row>
    <row r="804" spans="18:19" ht="12.75">
      <c r="R804" s="42">
        <v>3163</v>
      </c>
      <c r="S804" s="7">
        <v>6</v>
      </c>
    </row>
    <row r="805" spans="18:19" ht="12.75">
      <c r="R805" s="42">
        <v>3165</v>
      </c>
      <c r="S805" s="7">
        <v>6</v>
      </c>
    </row>
    <row r="806" spans="18:19" ht="12.75">
      <c r="R806" s="42">
        <v>3170</v>
      </c>
      <c r="S806" s="7">
        <v>6</v>
      </c>
    </row>
    <row r="807" spans="18:19" ht="12.75">
      <c r="R807" s="42">
        <v>3175</v>
      </c>
      <c r="S807" s="7">
        <v>6</v>
      </c>
    </row>
    <row r="808" spans="18:19" ht="12.75">
      <c r="R808" s="42">
        <v>3176</v>
      </c>
      <c r="S808" s="7">
        <v>6</v>
      </c>
    </row>
    <row r="809" spans="18:19" ht="12.75">
      <c r="R809" s="42">
        <v>3177</v>
      </c>
      <c r="S809" s="7">
        <v>6</v>
      </c>
    </row>
    <row r="810" spans="18:19" ht="12.75">
      <c r="R810" s="42">
        <v>3178</v>
      </c>
      <c r="S810" s="7">
        <v>6</v>
      </c>
    </row>
    <row r="811" spans="18:19" ht="12.75">
      <c r="R811" s="42">
        <v>3179</v>
      </c>
      <c r="S811" s="7">
        <v>6</v>
      </c>
    </row>
    <row r="812" spans="18:19" ht="12.75">
      <c r="R812" s="42">
        <v>3181</v>
      </c>
      <c r="S812" s="7">
        <v>6</v>
      </c>
    </row>
    <row r="813" spans="18:19" ht="12.75">
      <c r="R813" s="42">
        <v>3182</v>
      </c>
      <c r="S813" s="7">
        <v>6</v>
      </c>
    </row>
    <row r="814" spans="18:19" ht="12.75">
      <c r="R814" s="42">
        <v>3183</v>
      </c>
      <c r="S814" s="7">
        <v>6</v>
      </c>
    </row>
    <row r="815" spans="18:19" ht="12.75">
      <c r="R815" s="42">
        <v>3184</v>
      </c>
      <c r="S815" s="7">
        <v>6</v>
      </c>
    </row>
    <row r="816" spans="18:19" ht="12.75">
      <c r="R816" s="42">
        <v>3185</v>
      </c>
      <c r="S816" s="7">
        <v>6</v>
      </c>
    </row>
    <row r="817" spans="18:19" ht="12.75">
      <c r="R817" s="42">
        <v>3186</v>
      </c>
      <c r="S817" s="7">
        <v>6</v>
      </c>
    </row>
    <row r="818" spans="18:19" ht="12.75">
      <c r="R818" s="42">
        <v>3187</v>
      </c>
      <c r="S818" s="7">
        <v>6</v>
      </c>
    </row>
    <row r="819" spans="18:19" ht="12.75">
      <c r="R819" s="42">
        <v>3188</v>
      </c>
      <c r="S819" s="7">
        <v>6</v>
      </c>
    </row>
    <row r="820" spans="18:19" ht="12.75">
      <c r="R820" s="42">
        <v>3200</v>
      </c>
      <c r="S820" s="7">
        <v>6</v>
      </c>
    </row>
    <row r="821" spans="18:19" ht="12.75">
      <c r="R821" s="42">
        <v>3201</v>
      </c>
      <c r="S821" s="7">
        <v>6</v>
      </c>
    </row>
    <row r="822" spans="18:19" ht="12.75">
      <c r="R822" s="42">
        <v>3202</v>
      </c>
      <c r="S822" s="7">
        <v>6</v>
      </c>
    </row>
    <row r="823" spans="18:19" ht="12.75">
      <c r="R823" s="42">
        <v>3211</v>
      </c>
      <c r="S823" s="7">
        <v>6</v>
      </c>
    </row>
    <row r="824" spans="18:19" ht="12.75">
      <c r="R824" s="42">
        <v>3212</v>
      </c>
      <c r="S824" s="7">
        <v>6</v>
      </c>
    </row>
    <row r="825" spans="18:19" ht="12.75">
      <c r="R825" s="42">
        <v>3213</v>
      </c>
      <c r="S825" s="7">
        <v>5</v>
      </c>
    </row>
    <row r="826" spans="18:19" ht="12.75">
      <c r="R826" s="42">
        <v>3214</v>
      </c>
      <c r="S826" s="7">
        <v>5</v>
      </c>
    </row>
    <row r="827" spans="18:19" ht="12.75">
      <c r="R827" s="42">
        <v>3221</v>
      </c>
      <c r="S827" s="7">
        <v>6</v>
      </c>
    </row>
    <row r="828" spans="18:19" ht="12.75">
      <c r="R828" s="42">
        <v>3231</v>
      </c>
      <c r="S828" s="7">
        <v>5</v>
      </c>
    </row>
    <row r="829" spans="18:19" ht="12.75">
      <c r="R829" s="42">
        <v>3232</v>
      </c>
      <c r="S829" s="7">
        <v>6</v>
      </c>
    </row>
    <row r="830" spans="18:19" ht="12.75">
      <c r="R830" s="42">
        <v>3233</v>
      </c>
      <c r="S830" s="7">
        <v>6</v>
      </c>
    </row>
    <row r="831" spans="18:19" ht="12.75">
      <c r="R831" s="42">
        <v>3234</v>
      </c>
      <c r="S831" s="7">
        <v>5</v>
      </c>
    </row>
    <row r="832" spans="18:19" ht="12.75">
      <c r="R832" s="42">
        <v>3235</v>
      </c>
      <c r="S832" s="7">
        <v>5</v>
      </c>
    </row>
    <row r="833" spans="18:19" ht="12.75">
      <c r="R833" s="42">
        <v>3240</v>
      </c>
      <c r="S833" s="7">
        <v>6</v>
      </c>
    </row>
    <row r="834" spans="18:19" ht="12.75">
      <c r="R834" s="42">
        <v>3242</v>
      </c>
      <c r="S834" s="7">
        <v>6</v>
      </c>
    </row>
    <row r="835" spans="18:19" ht="12.75">
      <c r="R835" s="42">
        <v>3243</v>
      </c>
      <c r="S835" s="7">
        <v>6</v>
      </c>
    </row>
    <row r="836" spans="18:19" ht="12.75">
      <c r="R836" s="42">
        <v>3244</v>
      </c>
      <c r="S836" s="7">
        <v>6</v>
      </c>
    </row>
    <row r="837" spans="18:19" ht="12.75">
      <c r="R837" s="42">
        <v>3245</v>
      </c>
      <c r="S837" s="7">
        <v>6</v>
      </c>
    </row>
    <row r="838" spans="18:19" ht="12.75">
      <c r="R838" s="42">
        <v>3246</v>
      </c>
      <c r="S838" s="7">
        <v>6</v>
      </c>
    </row>
    <row r="839" spans="18:19" ht="12.75">
      <c r="R839" s="42">
        <v>3247</v>
      </c>
      <c r="S839" s="7">
        <v>6</v>
      </c>
    </row>
    <row r="840" spans="18:19" ht="12.75">
      <c r="R840" s="42">
        <v>3248</v>
      </c>
      <c r="S840" s="7">
        <v>6</v>
      </c>
    </row>
    <row r="841" spans="18:19" ht="12.75">
      <c r="R841" s="42">
        <v>3250</v>
      </c>
      <c r="S841" s="7">
        <v>6</v>
      </c>
    </row>
    <row r="842" spans="18:19" ht="12.75">
      <c r="R842" s="42">
        <v>3252</v>
      </c>
      <c r="S842" s="7">
        <v>6</v>
      </c>
    </row>
    <row r="843" spans="18:19" ht="12.75">
      <c r="R843" s="42">
        <v>3253</v>
      </c>
      <c r="S843" s="7">
        <v>6</v>
      </c>
    </row>
    <row r="844" spans="18:19" ht="12.75">
      <c r="R844" s="42">
        <v>3254</v>
      </c>
      <c r="S844" s="7">
        <v>6</v>
      </c>
    </row>
    <row r="845" spans="18:19" ht="12.75">
      <c r="R845" s="42">
        <v>3255</v>
      </c>
      <c r="S845" s="7">
        <v>6</v>
      </c>
    </row>
    <row r="846" spans="18:19" ht="12.75">
      <c r="R846" s="42">
        <v>3256</v>
      </c>
      <c r="S846" s="7">
        <v>6</v>
      </c>
    </row>
    <row r="847" spans="18:19" ht="12.75">
      <c r="R847" s="42">
        <v>3257</v>
      </c>
      <c r="S847" s="7">
        <v>6</v>
      </c>
    </row>
    <row r="848" spans="18:19" ht="12.75">
      <c r="R848" s="42">
        <v>3258</v>
      </c>
      <c r="S848" s="7">
        <v>6</v>
      </c>
    </row>
    <row r="849" spans="18:19" ht="12.75">
      <c r="R849" s="42">
        <v>3259</v>
      </c>
      <c r="S849" s="7">
        <v>6</v>
      </c>
    </row>
    <row r="850" spans="18:19" ht="12.75">
      <c r="R850" s="42">
        <v>3261</v>
      </c>
      <c r="S850" s="7">
        <v>6</v>
      </c>
    </row>
    <row r="851" spans="18:19" ht="12.75">
      <c r="R851" s="42">
        <v>3262</v>
      </c>
      <c r="S851" s="7">
        <v>6</v>
      </c>
    </row>
    <row r="852" spans="18:19" ht="12.75">
      <c r="R852" s="42">
        <v>3263</v>
      </c>
      <c r="S852" s="7">
        <v>6</v>
      </c>
    </row>
    <row r="853" spans="18:19" ht="12.75">
      <c r="R853" s="42">
        <v>3264</v>
      </c>
      <c r="S853" s="7">
        <v>6</v>
      </c>
    </row>
    <row r="854" spans="18:19" ht="12.75">
      <c r="R854" s="42">
        <v>3265</v>
      </c>
      <c r="S854" s="7">
        <v>6</v>
      </c>
    </row>
    <row r="855" spans="18:19" ht="12.75">
      <c r="R855" s="42">
        <v>3271</v>
      </c>
      <c r="S855" s="7">
        <v>6</v>
      </c>
    </row>
    <row r="856" spans="18:19" ht="12.75">
      <c r="R856" s="42">
        <v>3272</v>
      </c>
      <c r="S856" s="7">
        <v>6</v>
      </c>
    </row>
    <row r="857" spans="18:19" ht="12.75">
      <c r="R857" s="42">
        <v>3273</v>
      </c>
      <c r="S857" s="7">
        <v>6</v>
      </c>
    </row>
    <row r="858" spans="18:19" ht="12.75">
      <c r="R858" s="42">
        <v>3274</v>
      </c>
      <c r="S858" s="7">
        <v>6</v>
      </c>
    </row>
    <row r="859" spans="18:19" ht="12.75">
      <c r="R859" s="42">
        <v>3275</v>
      </c>
      <c r="S859" s="7">
        <v>6</v>
      </c>
    </row>
    <row r="860" spans="18:19" ht="12.75">
      <c r="R860" s="42">
        <v>3281</v>
      </c>
      <c r="S860" s="7">
        <v>6</v>
      </c>
    </row>
    <row r="861" spans="18:19" ht="12.75">
      <c r="R861" s="42">
        <v>3282</v>
      </c>
      <c r="S861" s="7">
        <v>6</v>
      </c>
    </row>
    <row r="862" spans="18:19" ht="12.75">
      <c r="R862" s="42">
        <v>3283</v>
      </c>
      <c r="S862" s="7">
        <v>6</v>
      </c>
    </row>
    <row r="863" spans="18:19" ht="12.75">
      <c r="R863" s="42">
        <v>3284</v>
      </c>
      <c r="S863" s="7">
        <v>6</v>
      </c>
    </row>
    <row r="864" spans="18:19" ht="12.75">
      <c r="R864" s="42">
        <v>3291</v>
      </c>
      <c r="S864" s="7">
        <v>6</v>
      </c>
    </row>
    <row r="865" spans="18:19" ht="12.75">
      <c r="R865" s="42">
        <v>3292</v>
      </c>
      <c r="S865" s="7">
        <v>5</v>
      </c>
    </row>
    <row r="866" spans="18:19" ht="12.75">
      <c r="R866" s="42">
        <v>3293</v>
      </c>
      <c r="S866" s="7">
        <v>6</v>
      </c>
    </row>
    <row r="867" spans="18:19" ht="12.75">
      <c r="R867" s="42">
        <v>3294</v>
      </c>
      <c r="S867" s="7">
        <v>6</v>
      </c>
    </row>
    <row r="868" spans="18:19" ht="12.75">
      <c r="R868" s="42">
        <v>3295</v>
      </c>
      <c r="S868" s="7">
        <v>6</v>
      </c>
    </row>
    <row r="869" spans="18:19" ht="12.75">
      <c r="R869" s="42">
        <v>3296</v>
      </c>
      <c r="S869" s="7">
        <v>6</v>
      </c>
    </row>
    <row r="870" spans="18:19" ht="12.75">
      <c r="R870" s="42">
        <v>3300</v>
      </c>
      <c r="S870" s="7">
        <v>3</v>
      </c>
    </row>
    <row r="871" spans="18:19" ht="12.75">
      <c r="R871" s="42">
        <v>3301</v>
      </c>
      <c r="S871" s="7">
        <v>3</v>
      </c>
    </row>
    <row r="872" spans="18:19" ht="12.75">
      <c r="R872" s="42">
        <v>3302</v>
      </c>
      <c r="S872" s="7">
        <v>3</v>
      </c>
    </row>
    <row r="873" spans="18:19" ht="12.75">
      <c r="R873" s="42">
        <v>3303</v>
      </c>
      <c r="S873" s="7">
        <v>3</v>
      </c>
    </row>
    <row r="874" spans="18:19" ht="12.75">
      <c r="R874" s="42">
        <v>3304</v>
      </c>
      <c r="S874" s="7">
        <v>3</v>
      </c>
    </row>
    <row r="875" spans="18:19" ht="12.75">
      <c r="R875" s="42">
        <v>3305</v>
      </c>
      <c r="S875" s="7">
        <v>3</v>
      </c>
    </row>
    <row r="876" spans="18:19" ht="12.75">
      <c r="R876" s="42">
        <v>3321</v>
      </c>
      <c r="S876" s="7">
        <v>5</v>
      </c>
    </row>
    <row r="877" spans="18:19" ht="12.75">
      <c r="R877" s="42">
        <v>3322</v>
      </c>
      <c r="S877" s="7">
        <v>5</v>
      </c>
    </row>
    <row r="878" spans="18:19" ht="12.75">
      <c r="R878" s="42">
        <v>3323</v>
      </c>
      <c r="S878" s="7">
        <v>6</v>
      </c>
    </row>
    <row r="879" spans="18:19" ht="12.75">
      <c r="R879" s="42">
        <v>3324</v>
      </c>
      <c r="S879" s="7">
        <v>5</v>
      </c>
    </row>
    <row r="880" spans="18:19" ht="12.75">
      <c r="R880" s="42">
        <v>3325</v>
      </c>
      <c r="S880" s="7">
        <v>5</v>
      </c>
    </row>
    <row r="881" spans="18:19" ht="12.75">
      <c r="R881" s="42">
        <v>3326</v>
      </c>
      <c r="S881" s="7">
        <v>5</v>
      </c>
    </row>
    <row r="882" spans="18:19" ht="12.75">
      <c r="R882" s="42">
        <v>3327</v>
      </c>
      <c r="S882" s="7">
        <v>6</v>
      </c>
    </row>
    <row r="883" spans="18:19" ht="12.75">
      <c r="R883" s="42">
        <v>3328</v>
      </c>
      <c r="S883" s="7">
        <v>6</v>
      </c>
    </row>
    <row r="884" spans="18:19" ht="12.75">
      <c r="R884" s="42">
        <v>3331</v>
      </c>
      <c r="S884" s="7">
        <v>6</v>
      </c>
    </row>
    <row r="885" spans="18:19" ht="12.75">
      <c r="R885" s="42">
        <v>3332</v>
      </c>
      <c r="S885" s="7">
        <v>6</v>
      </c>
    </row>
    <row r="886" spans="18:19" ht="12.75">
      <c r="R886" s="42">
        <v>3333</v>
      </c>
      <c r="S886" s="7">
        <v>6</v>
      </c>
    </row>
    <row r="887" spans="18:19" ht="12.75">
      <c r="R887" s="42">
        <v>3334</v>
      </c>
      <c r="S887" s="7">
        <v>6</v>
      </c>
    </row>
    <row r="888" spans="18:19" ht="12.75">
      <c r="R888" s="42">
        <v>3335</v>
      </c>
      <c r="S888" s="7">
        <v>6</v>
      </c>
    </row>
    <row r="889" spans="18:19" ht="12.75">
      <c r="R889" s="42">
        <v>3336</v>
      </c>
      <c r="S889" s="7">
        <v>6</v>
      </c>
    </row>
    <row r="890" spans="18:19" ht="12.75">
      <c r="R890" s="42">
        <v>3337</v>
      </c>
      <c r="S890" s="7">
        <v>6</v>
      </c>
    </row>
    <row r="891" spans="18:19" ht="12.75">
      <c r="R891" s="42">
        <v>3341</v>
      </c>
      <c r="S891" s="7">
        <v>5</v>
      </c>
    </row>
    <row r="892" spans="18:19" ht="12.75">
      <c r="R892" s="42">
        <v>3341</v>
      </c>
      <c r="S892" s="7">
        <v>5</v>
      </c>
    </row>
    <row r="893" spans="18:19" ht="12.75">
      <c r="R893" s="42">
        <v>3342</v>
      </c>
      <c r="S893" s="7">
        <v>5</v>
      </c>
    </row>
    <row r="894" spans="18:19" ht="12.75">
      <c r="R894" s="42">
        <v>3343</v>
      </c>
      <c r="S894" s="7">
        <v>6</v>
      </c>
    </row>
    <row r="895" spans="18:19" ht="12.75">
      <c r="R895" s="42">
        <v>3344</v>
      </c>
      <c r="S895" s="7">
        <v>6</v>
      </c>
    </row>
    <row r="896" spans="18:19" ht="12.75">
      <c r="R896" s="42">
        <v>3345</v>
      </c>
      <c r="S896" s="7">
        <v>6</v>
      </c>
    </row>
    <row r="897" spans="18:19" ht="12.75">
      <c r="R897" s="42">
        <v>3346</v>
      </c>
      <c r="S897" s="7">
        <v>6</v>
      </c>
    </row>
    <row r="898" spans="18:19" ht="12.75">
      <c r="R898" s="42">
        <v>3346</v>
      </c>
      <c r="S898" s="7">
        <v>6</v>
      </c>
    </row>
    <row r="899" spans="18:19" ht="12.75">
      <c r="R899" s="42">
        <v>3347</v>
      </c>
      <c r="S899" s="7">
        <v>6</v>
      </c>
    </row>
    <row r="900" spans="18:19" ht="12.75">
      <c r="R900" s="42">
        <v>3348</v>
      </c>
      <c r="S900" s="7">
        <v>6</v>
      </c>
    </row>
    <row r="901" spans="18:19" ht="12.75">
      <c r="R901" s="42">
        <v>3349</v>
      </c>
      <c r="S901" s="7">
        <v>6</v>
      </c>
    </row>
    <row r="902" spans="18:19" ht="12.75">
      <c r="R902" s="42">
        <v>3350</v>
      </c>
      <c r="S902" s="7">
        <v>6</v>
      </c>
    </row>
    <row r="903" spans="18:19" ht="12.75">
      <c r="R903" s="42">
        <v>3351</v>
      </c>
      <c r="S903" s="7">
        <v>6</v>
      </c>
    </row>
    <row r="904" spans="18:19" ht="12.75">
      <c r="R904" s="42">
        <v>3352</v>
      </c>
      <c r="S904" s="7">
        <v>6</v>
      </c>
    </row>
    <row r="905" spans="18:19" ht="12.75">
      <c r="R905" s="42">
        <v>3353</v>
      </c>
      <c r="S905" s="7">
        <v>6</v>
      </c>
    </row>
    <row r="906" spans="18:19" ht="12.75">
      <c r="R906" s="42">
        <v>3354</v>
      </c>
      <c r="S906" s="7">
        <v>6</v>
      </c>
    </row>
    <row r="907" spans="18:19" ht="12.75">
      <c r="R907" s="42">
        <v>3355</v>
      </c>
      <c r="S907" s="7">
        <v>6</v>
      </c>
    </row>
    <row r="908" spans="18:19" ht="12.75">
      <c r="R908" s="42">
        <v>3356</v>
      </c>
      <c r="S908" s="7">
        <v>6</v>
      </c>
    </row>
    <row r="909" spans="18:19" ht="12.75">
      <c r="R909" s="42">
        <v>3357</v>
      </c>
      <c r="S909" s="7">
        <v>6</v>
      </c>
    </row>
    <row r="910" spans="18:19" ht="12.75">
      <c r="R910" s="42">
        <v>3358</v>
      </c>
      <c r="S910" s="7">
        <v>6</v>
      </c>
    </row>
    <row r="911" spans="18:19" ht="12.75">
      <c r="R911" s="42">
        <v>3359</v>
      </c>
      <c r="S911" s="7">
        <v>6</v>
      </c>
    </row>
    <row r="912" spans="18:19" ht="12.75">
      <c r="R912" s="42">
        <v>3360</v>
      </c>
      <c r="S912" s="7">
        <v>6</v>
      </c>
    </row>
    <row r="913" spans="18:19" ht="12.75">
      <c r="R913" s="42">
        <v>3368</v>
      </c>
      <c r="S913" s="7">
        <v>6</v>
      </c>
    </row>
    <row r="914" spans="18:19" ht="12.75">
      <c r="R914" s="42">
        <v>3369</v>
      </c>
      <c r="S914" s="7">
        <v>6</v>
      </c>
    </row>
    <row r="915" spans="18:19" ht="12.75">
      <c r="R915" s="42">
        <v>3371</v>
      </c>
      <c r="S915" s="7">
        <v>6</v>
      </c>
    </row>
    <row r="916" spans="18:19" ht="12.75">
      <c r="R916" s="42">
        <v>3372</v>
      </c>
      <c r="S916" s="7">
        <v>6</v>
      </c>
    </row>
    <row r="917" spans="18:19" ht="12.75">
      <c r="R917" s="42">
        <v>3373</v>
      </c>
      <c r="S917" s="7">
        <v>6</v>
      </c>
    </row>
    <row r="918" spans="18:19" ht="12.75">
      <c r="R918" s="42">
        <v>3374</v>
      </c>
      <c r="S918" s="7">
        <v>6</v>
      </c>
    </row>
    <row r="919" spans="18:19" ht="12.75">
      <c r="R919" s="42">
        <v>3375</v>
      </c>
      <c r="S919" s="7">
        <v>6</v>
      </c>
    </row>
    <row r="920" spans="18:19" ht="12.75">
      <c r="R920" s="42">
        <v>3377</v>
      </c>
      <c r="S920" s="7">
        <v>6</v>
      </c>
    </row>
    <row r="921" spans="18:19" ht="12.75">
      <c r="R921" s="42">
        <v>3378</v>
      </c>
      <c r="S921" s="7">
        <v>6</v>
      </c>
    </row>
    <row r="922" spans="18:19" ht="12.75">
      <c r="R922" s="42">
        <v>3379</v>
      </c>
      <c r="S922" s="7">
        <v>6</v>
      </c>
    </row>
    <row r="923" spans="18:19" ht="12.75">
      <c r="R923" s="42">
        <v>3381</v>
      </c>
      <c r="S923" s="7">
        <v>6</v>
      </c>
    </row>
    <row r="924" spans="18:19" ht="12.75">
      <c r="R924" s="42">
        <v>3382</v>
      </c>
      <c r="S924" s="7">
        <v>6</v>
      </c>
    </row>
    <row r="925" spans="18:19" ht="12.75">
      <c r="R925" s="42">
        <v>3383</v>
      </c>
      <c r="S925" s="7">
        <v>6</v>
      </c>
    </row>
    <row r="926" spans="18:19" ht="12.75">
      <c r="R926" s="42">
        <v>3384</v>
      </c>
      <c r="S926" s="7">
        <v>6</v>
      </c>
    </row>
    <row r="927" spans="18:19" ht="12.75">
      <c r="R927" s="42">
        <v>3385</v>
      </c>
      <c r="S927" s="7">
        <v>6</v>
      </c>
    </row>
    <row r="928" spans="18:19" ht="12.75">
      <c r="R928" s="42">
        <v>3386</v>
      </c>
      <c r="S928" s="7">
        <v>6</v>
      </c>
    </row>
    <row r="929" spans="18:19" ht="12.75">
      <c r="R929" s="42">
        <v>3387</v>
      </c>
      <c r="S929" s="7">
        <v>6</v>
      </c>
    </row>
    <row r="930" spans="18:19" ht="12.75">
      <c r="R930" s="42">
        <v>3388</v>
      </c>
      <c r="S930" s="7">
        <v>6</v>
      </c>
    </row>
    <row r="931" spans="18:19" ht="12.75">
      <c r="R931" s="42">
        <v>3390</v>
      </c>
      <c r="S931" s="7">
        <v>6</v>
      </c>
    </row>
    <row r="932" spans="18:19" ht="12.75">
      <c r="R932" s="42">
        <v>3392</v>
      </c>
      <c r="S932" s="7">
        <v>6</v>
      </c>
    </row>
    <row r="933" spans="18:19" ht="12.75">
      <c r="R933" s="42">
        <v>3393</v>
      </c>
      <c r="S933" s="7">
        <v>6</v>
      </c>
    </row>
    <row r="934" spans="18:19" ht="12.75">
      <c r="R934" s="42">
        <v>3394</v>
      </c>
      <c r="S934" s="7">
        <v>5</v>
      </c>
    </row>
    <row r="935" spans="18:19" ht="12.75">
      <c r="R935" s="42">
        <v>3395</v>
      </c>
      <c r="S935" s="7">
        <v>5</v>
      </c>
    </row>
    <row r="936" spans="18:19" ht="12.75">
      <c r="R936" s="42">
        <v>3396</v>
      </c>
      <c r="S936" s="7">
        <v>6</v>
      </c>
    </row>
    <row r="937" spans="18:19" ht="12.75">
      <c r="R937" s="42">
        <v>3397</v>
      </c>
      <c r="S937" s="7">
        <v>5</v>
      </c>
    </row>
    <row r="938" spans="18:19" ht="12.75">
      <c r="R938" s="42">
        <v>3398</v>
      </c>
      <c r="S938" s="7">
        <v>5</v>
      </c>
    </row>
    <row r="939" spans="18:19" ht="12.75">
      <c r="R939" s="42">
        <v>3399</v>
      </c>
      <c r="S939" s="7">
        <v>5</v>
      </c>
    </row>
    <row r="940" spans="18:19" ht="12.75">
      <c r="R940" s="42">
        <v>3400</v>
      </c>
      <c r="S940" s="7">
        <v>6</v>
      </c>
    </row>
    <row r="941" spans="18:19" ht="12.75">
      <c r="R941" s="42">
        <v>3401</v>
      </c>
      <c r="S941" s="7">
        <v>6</v>
      </c>
    </row>
    <row r="942" spans="18:19" ht="12.75">
      <c r="R942" s="42">
        <v>3402</v>
      </c>
      <c r="S942" s="7">
        <v>6</v>
      </c>
    </row>
    <row r="943" spans="18:19" ht="12.75">
      <c r="R943" s="42">
        <v>3411</v>
      </c>
      <c r="S943" s="7">
        <v>6</v>
      </c>
    </row>
    <row r="944" spans="18:19" ht="12.75">
      <c r="R944" s="42">
        <v>3412</v>
      </c>
      <c r="S944" s="7">
        <v>6</v>
      </c>
    </row>
    <row r="945" spans="18:19" ht="12.75">
      <c r="R945" s="42">
        <v>3413</v>
      </c>
      <c r="S945" s="7">
        <v>6</v>
      </c>
    </row>
    <row r="946" spans="18:19" ht="12.75">
      <c r="R946" s="42">
        <v>3414</v>
      </c>
      <c r="S946" s="7">
        <v>6</v>
      </c>
    </row>
    <row r="947" spans="18:19" ht="12.75">
      <c r="R947" s="42">
        <v>3416</v>
      </c>
      <c r="S947" s="7">
        <v>6</v>
      </c>
    </row>
    <row r="948" spans="18:19" ht="12.75">
      <c r="R948" s="42">
        <v>3417</v>
      </c>
      <c r="S948" s="7">
        <v>6</v>
      </c>
    </row>
    <row r="949" spans="18:19" ht="12.75">
      <c r="R949" s="42">
        <v>3418</v>
      </c>
      <c r="S949" s="7">
        <v>6</v>
      </c>
    </row>
    <row r="950" spans="18:19" ht="12.75">
      <c r="R950" s="42">
        <v>3421</v>
      </c>
      <c r="S950" s="7">
        <v>6</v>
      </c>
    </row>
    <row r="951" spans="18:19" ht="12.75">
      <c r="R951" s="42">
        <v>3422</v>
      </c>
      <c r="S951" s="7">
        <v>6</v>
      </c>
    </row>
    <row r="952" spans="18:19" ht="12.75">
      <c r="R952" s="42">
        <v>3423</v>
      </c>
      <c r="S952" s="7">
        <v>6</v>
      </c>
    </row>
    <row r="953" spans="18:19" ht="12.75">
      <c r="R953" s="42">
        <v>3424</v>
      </c>
      <c r="S953" s="7">
        <v>6</v>
      </c>
    </row>
    <row r="954" spans="18:19" ht="12.75">
      <c r="R954" s="42">
        <v>3425</v>
      </c>
      <c r="S954" s="7">
        <v>6</v>
      </c>
    </row>
    <row r="955" spans="18:19" ht="12.75">
      <c r="R955" s="42">
        <v>3426</v>
      </c>
      <c r="S955" s="7">
        <v>6</v>
      </c>
    </row>
    <row r="956" spans="18:19" ht="12.75">
      <c r="R956" s="42">
        <v>3431</v>
      </c>
      <c r="S956" s="7">
        <v>6</v>
      </c>
    </row>
    <row r="957" spans="18:19" ht="12.75">
      <c r="R957" s="42">
        <v>3432</v>
      </c>
      <c r="S957" s="7">
        <v>6</v>
      </c>
    </row>
    <row r="958" spans="18:19" ht="12.75">
      <c r="R958" s="42">
        <v>3433</v>
      </c>
      <c r="S958" s="7">
        <v>4</v>
      </c>
    </row>
    <row r="959" spans="18:19" ht="12.75">
      <c r="R959" s="42">
        <v>3434</v>
      </c>
      <c r="S959" s="7">
        <v>6</v>
      </c>
    </row>
    <row r="960" spans="18:19" ht="12.75">
      <c r="R960" s="42">
        <v>3435</v>
      </c>
      <c r="S960" s="7">
        <v>4</v>
      </c>
    </row>
    <row r="961" spans="18:19" ht="12.75">
      <c r="R961" s="42">
        <v>3441</v>
      </c>
      <c r="S961" s="7">
        <v>6</v>
      </c>
    </row>
    <row r="962" spans="18:19" ht="12.75">
      <c r="R962" s="42">
        <v>3442</v>
      </c>
      <c r="S962" s="7">
        <v>6</v>
      </c>
    </row>
    <row r="963" spans="18:19" ht="12.75">
      <c r="R963" s="42">
        <v>3443</v>
      </c>
      <c r="S963" s="7">
        <v>6</v>
      </c>
    </row>
    <row r="964" spans="18:19" ht="12.75">
      <c r="R964" s="42">
        <v>3444</v>
      </c>
      <c r="S964" s="7">
        <v>6</v>
      </c>
    </row>
    <row r="965" spans="18:19" ht="12.75">
      <c r="R965" s="42">
        <v>3450</v>
      </c>
      <c r="S965" s="7">
        <v>6</v>
      </c>
    </row>
    <row r="966" spans="18:19" ht="12.75">
      <c r="R966" s="42">
        <v>3458</v>
      </c>
      <c r="S966" s="7">
        <v>6</v>
      </c>
    </row>
    <row r="967" spans="18:19" ht="12.75">
      <c r="R967" s="42">
        <v>3459</v>
      </c>
      <c r="S967" s="7">
        <v>6</v>
      </c>
    </row>
    <row r="968" spans="18:19" ht="12.75">
      <c r="R968" s="42">
        <v>3461</v>
      </c>
      <c r="S968" s="7">
        <v>6</v>
      </c>
    </row>
    <row r="969" spans="18:19" ht="12.75">
      <c r="R969" s="42">
        <v>3462</v>
      </c>
      <c r="S969" s="7">
        <v>6</v>
      </c>
    </row>
    <row r="970" spans="18:19" ht="12.75">
      <c r="R970" s="42">
        <v>3463</v>
      </c>
      <c r="S970" s="7">
        <v>6</v>
      </c>
    </row>
    <row r="971" spans="18:19" ht="12.75">
      <c r="R971" s="42">
        <v>3464</v>
      </c>
      <c r="S971" s="7">
        <v>6</v>
      </c>
    </row>
    <row r="972" spans="18:19" ht="12.75">
      <c r="R972" s="42">
        <v>3465</v>
      </c>
      <c r="S972" s="7">
        <v>6</v>
      </c>
    </row>
    <row r="973" spans="18:19" ht="12.75">
      <c r="R973" s="42">
        <v>3466</v>
      </c>
      <c r="S973" s="7">
        <v>6</v>
      </c>
    </row>
    <row r="974" spans="18:19" ht="12.75">
      <c r="R974" s="42">
        <v>3467</v>
      </c>
      <c r="S974" s="7">
        <v>6</v>
      </c>
    </row>
    <row r="975" spans="18:19" ht="12.75">
      <c r="R975" s="42">
        <v>3500</v>
      </c>
      <c r="S975" s="7">
        <v>4</v>
      </c>
    </row>
    <row r="976" spans="18:19" ht="12.75">
      <c r="R976" s="42">
        <v>3501</v>
      </c>
      <c r="S976" s="7">
        <v>4</v>
      </c>
    </row>
    <row r="977" spans="18:19" ht="12.75">
      <c r="R977" s="42">
        <v>3502</v>
      </c>
      <c r="S977" s="7">
        <v>4</v>
      </c>
    </row>
    <row r="978" spans="18:19" ht="12.75">
      <c r="R978" s="42">
        <v>3503</v>
      </c>
      <c r="S978" s="7">
        <v>4</v>
      </c>
    </row>
    <row r="979" spans="18:19" ht="12.75">
      <c r="R979" s="42">
        <v>3504</v>
      </c>
      <c r="S979" s="7">
        <v>4</v>
      </c>
    </row>
    <row r="980" spans="18:19" ht="12.75">
      <c r="R980" s="42">
        <v>3505</v>
      </c>
      <c r="S980" s="7">
        <v>4</v>
      </c>
    </row>
    <row r="981" spans="18:19" ht="12.75">
      <c r="R981" s="42">
        <v>3506</v>
      </c>
      <c r="S981" s="7">
        <v>4</v>
      </c>
    </row>
    <row r="982" spans="18:19" ht="12.75">
      <c r="R982" s="42">
        <v>3507</v>
      </c>
      <c r="S982" s="7">
        <v>4</v>
      </c>
    </row>
    <row r="983" spans="18:19" ht="12.75">
      <c r="R983" s="42">
        <v>3508</v>
      </c>
      <c r="S983" s="7">
        <v>4</v>
      </c>
    </row>
    <row r="984" spans="18:19" ht="12.75">
      <c r="R984" s="42">
        <v>3509</v>
      </c>
      <c r="S984" s="7">
        <v>4</v>
      </c>
    </row>
    <row r="985" spans="18:19" ht="12.75">
      <c r="R985" s="42">
        <v>3510</v>
      </c>
      <c r="S985" s="7">
        <v>4</v>
      </c>
    </row>
    <row r="986" spans="18:19" ht="12.75">
      <c r="R986" s="42">
        <v>3511</v>
      </c>
      <c r="S986" s="7">
        <v>4</v>
      </c>
    </row>
    <row r="987" spans="18:19" ht="12.75">
      <c r="R987" s="42">
        <v>3513</v>
      </c>
      <c r="S987" s="7">
        <v>4</v>
      </c>
    </row>
    <row r="988" spans="18:19" ht="12.75">
      <c r="R988" s="42">
        <v>3514</v>
      </c>
      <c r="S988" s="7">
        <v>4</v>
      </c>
    </row>
    <row r="989" spans="18:19" ht="12.75">
      <c r="R989" s="42">
        <v>3515</v>
      </c>
      <c r="S989" s="7">
        <v>4</v>
      </c>
    </row>
    <row r="990" spans="18:19" ht="12.75">
      <c r="R990" s="42">
        <v>3516</v>
      </c>
      <c r="S990" s="7">
        <v>4</v>
      </c>
    </row>
    <row r="991" spans="18:19" ht="12.75">
      <c r="R991" s="42">
        <v>3517</v>
      </c>
      <c r="S991" s="7">
        <v>4</v>
      </c>
    </row>
    <row r="992" spans="18:19" ht="12.75">
      <c r="R992" s="42">
        <v>3518</v>
      </c>
      <c r="S992" s="7">
        <v>4</v>
      </c>
    </row>
    <row r="993" spans="18:19" ht="12.75">
      <c r="R993" s="42">
        <v>3519</v>
      </c>
      <c r="S993" s="7">
        <v>4</v>
      </c>
    </row>
    <row r="994" spans="18:19" ht="12.75">
      <c r="R994" s="42">
        <v>3521</v>
      </c>
      <c r="S994" s="7">
        <v>4</v>
      </c>
    </row>
    <row r="995" spans="18:19" ht="12.75">
      <c r="R995" s="42">
        <v>3523</v>
      </c>
      <c r="S995" s="7">
        <v>4</v>
      </c>
    </row>
    <row r="996" spans="18:19" ht="12.75">
      <c r="R996" s="42">
        <v>3524</v>
      </c>
      <c r="S996" s="7">
        <v>4</v>
      </c>
    </row>
    <row r="997" spans="18:19" ht="12.75">
      <c r="R997" s="42">
        <v>3525</v>
      </c>
      <c r="S997" s="7">
        <v>4</v>
      </c>
    </row>
    <row r="998" spans="18:19" ht="12.75">
      <c r="R998" s="42">
        <v>3526</v>
      </c>
      <c r="S998" s="7">
        <v>4</v>
      </c>
    </row>
    <row r="999" spans="18:19" ht="12.75">
      <c r="R999" s="42">
        <v>3527</v>
      </c>
      <c r="S999" s="7">
        <v>4</v>
      </c>
    </row>
    <row r="1000" spans="18:19" ht="12.75">
      <c r="R1000" s="42">
        <v>3528</v>
      </c>
      <c r="S1000" s="7">
        <v>4</v>
      </c>
    </row>
    <row r="1001" spans="18:19" ht="12.75">
      <c r="R1001" s="42">
        <v>3529</v>
      </c>
      <c r="S1001" s="7">
        <v>4</v>
      </c>
    </row>
    <row r="1002" spans="18:19" ht="12.75">
      <c r="R1002" s="42">
        <v>3530</v>
      </c>
      <c r="S1002" s="7">
        <v>4</v>
      </c>
    </row>
    <row r="1003" spans="18:19" ht="12.75">
      <c r="R1003" s="42">
        <v>3531</v>
      </c>
      <c r="S1003" s="7">
        <v>4</v>
      </c>
    </row>
    <row r="1004" spans="18:19" ht="12.75">
      <c r="R1004" s="42">
        <v>3532</v>
      </c>
      <c r="S1004" s="7">
        <v>4</v>
      </c>
    </row>
    <row r="1005" spans="18:19" ht="12.75">
      <c r="R1005" s="42">
        <v>3533</v>
      </c>
      <c r="S1005" s="7">
        <v>4</v>
      </c>
    </row>
    <row r="1006" spans="18:19" ht="12.75">
      <c r="R1006" s="42">
        <v>3534</v>
      </c>
      <c r="S1006" s="7">
        <v>4</v>
      </c>
    </row>
    <row r="1007" spans="18:19" ht="12.75">
      <c r="R1007" s="42">
        <v>3535</v>
      </c>
      <c r="S1007" s="7">
        <v>4</v>
      </c>
    </row>
    <row r="1008" spans="18:19" ht="12.75">
      <c r="R1008" s="42">
        <v>3542</v>
      </c>
      <c r="S1008" s="7">
        <v>4</v>
      </c>
    </row>
    <row r="1009" spans="18:19" ht="12.75">
      <c r="R1009" s="42">
        <v>3543</v>
      </c>
      <c r="S1009" s="7">
        <v>4</v>
      </c>
    </row>
    <row r="1010" spans="18:19" ht="12.75">
      <c r="R1010" s="42">
        <v>3544</v>
      </c>
      <c r="S1010" s="7">
        <v>4</v>
      </c>
    </row>
    <row r="1011" spans="18:19" ht="12.75">
      <c r="R1011" s="42">
        <v>3545</v>
      </c>
      <c r="S1011" s="7">
        <v>4</v>
      </c>
    </row>
    <row r="1012" spans="18:19" ht="12.75">
      <c r="R1012" s="42">
        <v>3546</v>
      </c>
      <c r="S1012" s="7">
        <v>4</v>
      </c>
    </row>
    <row r="1013" spans="18:19" ht="12.75">
      <c r="R1013" s="42">
        <v>3547</v>
      </c>
      <c r="S1013" s="7">
        <v>4</v>
      </c>
    </row>
    <row r="1014" spans="18:19" ht="12.75">
      <c r="R1014" s="42">
        <v>3548</v>
      </c>
      <c r="S1014" s="7">
        <v>4</v>
      </c>
    </row>
    <row r="1015" spans="18:19" ht="12.75">
      <c r="R1015" s="42">
        <v>3549</v>
      </c>
      <c r="S1015" s="7">
        <v>4</v>
      </c>
    </row>
    <row r="1016" spans="18:19" ht="12.75">
      <c r="R1016" s="42">
        <v>3551</v>
      </c>
      <c r="S1016" s="7">
        <v>6</v>
      </c>
    </row>
    <row r="1017" spans="18:19" ht="12.75">
      <c r="R1017" s="42">
        <v>3552</v>
      </c>
      <c r="S1017" s="7">
        <v>6</v>
      </c>
    </row>
    <row r="1018" spans="18:19" ht="12.75">
      <c r="R1018" s="42">
        <v>3553</v>
      </c>
      <c r="S1018" s="7">
        <v>6</v>
      </c>
    </row>
    <row r="1019" spans="18:19" ht="12.75">
      <c r="R1019" s="42">
        <v>3554</v>
      </c>
      <c r="S1019" s="7">
        <v>6</v>
      </c>
    </row>
    <row r="1020" spans="18:19" ht="12.75">
      <c r="R1020" s="42">
        <v>3555</v>
      </c>
      <c r="S1020" s="7">
        <v>6</v>
      </c>
    </row>
    <row r="1021" spans="18:19" ht="12.75">
      <c r="R1021" s="42">
        <v>3556</v>
      </c>
      <c r="S1021" s="7">
        <v>6</v>
      </c>
    </row>
    <row r="1022" spans="18:19" ht="12.75">
      <c r="R1022" s="42">
        <v>3557</v>
      </c>
      <c r="S1022" s="7">
        <v>4</v>
      </c>
    </row>
    <row r="1023" spans="18:19" ht="12.75">
      <c r="R1023" s="42">
        <v>3558</v>
      </c>
      <c r="S1023" s="7">
        <v>4</v>
      </c>
    </row>
    <row r="1024" spans="18:19" ht="12.75">
      <c r="R1024" s="42">
        <v>3558</v>
      </c>
      <c r="S1024" s="7">
        <v>4</v>
      </c>
    </row>
    <row r="1025" spans="18:19" ht="12.75">
      <c r="R1025" s="42">
        <v>3558</v>
      </c>
      <c r="S1025" s="7">
        <v>4</v>
      </c>
    </row>
    <row r="1026" spans="18:19" ht="12.75">
      <c r="R1026" s="42">
        <v>3558</v>
      </c>
      <c r="S1026" s="7">
        <v>4</v>
      </c>
    </row>
    <row r="1027" spans="18:19" ht="12.75">
      <c r="R1027" s="42">
        <v>3559</v>
      </c>
      <c r="S1027" s="7">
        <v>6</v>
      </c>
    </row>
    <row r="1028" spans="18:19" ht="12.75">
      <c r="R1028" s="42">
        <v>3561</v>
      </c>
      <c r="S1028" s="7">
        <v>6</v>
      </c>
    </row>
    <row r="1029" spans="18:19" ht="12.75">
      <c r="R1029" s="42">
        <v>3562</v>
      </c>
      <c r="S1029" s="7">
        <v>6</v>
      </c>
    </row>
    <row r="1030" spans="18:19" ht="12.75">
      <c r="R1030" s="42">
        <v>3563</v>
      </c>
      <c r="S1030" s="7">
        <v>6</v>
      </c>
    </row>
    <row r="1031" spans="18:19" ht="12.75">
      <c r="R1031" s="42">
        <v>3564</v>
      </c>
      <c r="S1031" s="7">
        <v>6</v>
      </c>
    </row>
    <row r="1032" spans="18:19" ht="12.75">
      <c r="R1032" s="42">
        <v>3565</v>
      </c>
      <c r="S1032" s="7">
        <v>6</v>
      </c>
    </row>
    <row r="1033" spans="18:19" ht="12.75">
      <c r="R1033" s="42">
        <v>3571</v>
      </c>
      <c r="S1033" s="7">
        <v>6</v>
      </c>
    </row>
    <row r="1034" spans="18:19" ht="12.75">
      <c r="R1034" s="42">
        <v>3572</v>
      </c>
      <c r="S1034" s="7">
        <v>6</v>
      </c>
    </row>
    <row r="1035" spans="18:19" ht="12.75">
      <c r="R1035" s="42">
        <v>3573</v>
      </c>
      <c r="S1035" s="7">
        <v>6</v>
      </c>
    </row>
    <row r="1036" spans="18:19" ht="12.75">
      <c r="R1036" s="42">
        <v>3574</v>
      </c>
      <c r="S1036" s="7">
        <v>6</v>
      </c>
    </row>
    <row r="1037" spans="18:19" ht="12.75">
      <c r="R1037" s="42">
        <v>3575</v>
      </c>
      <c r="S1037" s="7">
        <v>6</v>
      </c>
    </row>
    <row r="1038" spans="18:19" ht="12.75">
      <c r="R1038" s="42">
        <v>3576</v>
      </c>
      <c r="S1038" s="7">
        <v>6</v>
      </c>
    </row>
    <row r="1039" spans="18:19" ht="12.75">
      <c r="R1039" s="42">
        <v>3577</v>
      </c>
      <c r="S1039" s="7">
        <v>6</v>
      </c>
    </row>
    <row r="1040" spans="18:19" ht="12.75">
      <c r="R1040" s="42">
        <v>3578</v>
      </c>
      <c r="S1040" s="7">
        <v>6</v>
      </c>
    </row>
    <row r="1041" spans="18:19" ht="12.75">
      <c r="R1041" s="42">
        <v>3578</v>
      </c>
      <c r="S1041" s="7">
        <v>6</v>
      </c>
    </row>
    <row r="1042" spans="18:19" ht="12.75">
      <c r="R1042" s="42">
        <v>3579</v>
      </c>
      <c r="S1042" s="7">
        <v>6</v>
      </c>
    </row>
    <row r="1043" spans="18:19" ht="12.75">
      <c r="R1043" s="42">
        <v>3580</v>
      </c>
      <c r="S1043" s="7">
        <v>6</v>
      </c>
    </row>
    <row r="1044" spans="18:19" ht="12.75">
      <c r="R1044" s="42">
        <v>3581</v>
      </c>
      <c r="S1044" s="7">
        <v>6</v>
      </c>
    </row>
    <row r="1045" spans="18:19" ht="12.75">
      <c r="R1045" s="42">
        <v>3582</v>
      </c>
      <c r="S1045" s="7">
        <v>6</v>
      </c>
    </row>
    <row r="1046" spans="18:19" ht="12.75">
      <c r="R1046" s="42">
        <v>3585</v>
      </c>
      <c r="S1046" s="7">
        <v>6</v>
      </c>
    </row>
    <row r="1047" spans="18:19" ht="12.75">
      <c r="R1047" s="42">
        <v>3586</v>
      </c>
      <c r="S1047" s="7">
        <v>6</v>
      </c>
    </row>
    <row r="1048" spans="18:19" ht="12.75">
      <c r="R1048" s="42">
        <v>3587</v>
      </c>
      <c r="S1048" s="7">
        <v>6</v>
      </c>
    </row>
    <row r="1049" spans="18:19" ht="12.75">
      <c r="R1049" s="42">
        <v>3588</v>
      </c>
      <c r="S1049" s="7">
        <v>6</v>
      </c>
    </row>
    <row r="1050" spans="18:19" ht="12.75">
      <c r="R1050" s="42">
        <v>3589</v>
      </c>
      <c r="S1050" s="7">
        <v>6</v>
      </c>
    </row>
    <row r="1051" spans="18:19" ht="12.75">
      <c r="R1051" s="42">
        <v>3591</v>
      </c>
      <c r="S1051" s="7">
        <v>6</v>
      </c>
    </row>
    <row r="1052" spans="18:19" ht="12.75">
      <c r="R1052" s="42">
        <v>3592</v>
      </c>
      <c r="S1052" s="7">
        <v>6</v>
      </c>
    </row>
    <row r="1053" spans="18:19" ht="12.75">
      <c r="R1053" s="42">
        <v>3593</v>
      </c>
      <c r="S1053" s="7">
        <v>6</v>
      </c>
    </row>
    <row r="1054" spans="18:19" ht="12.75">
      <c r="R1054" s="42">
        <v>3594</v>
      </c>
      <c r="S1054" s="7">
        <v>6</v>
      </c>
    </row>
    <row r="1055" spans="18:19" ht="12.75">
      <c r="R1055" s="42">
        <v>3595</v>
      </c>
      <c r="S1055" s="7">
        <v>6</v>
      </c>
    </row>
    <row r="1056" spans="18:19" ht="12.75">
      <c r="R1056" s="42">
        <v>3596</v>
      </c>
      <c r="S1056" s="7">
        <v>6</v>
      </c>
    </row>
    <row r="1057" spans="18:19" ht="12.75">
      <c r="R1057" s="42">
        <v>3597</v>
      </c>
      <c r="S1057" s="7">
        <v>6</v>
      </c>
    </row>
    <row r="1058" spans="18:19" ht="12.75">
      <c r="R1058" s="42">
        <v>3598</v>
      </c>
      <c r="S1058" s="7">
        <v>6</v>
      </c>
    </row>
    <row r="1059" spans="18:19" ht="12.75">
      <c r="R1059" s="42">
        <v>3599</v>
      </c>
      <c r="S1059" s="7">
        <v>6</v>
      </c>
    </row>
    <row r="1060" spans="18:19" ht="12.75">
      <c r="R1060" s="42">
        <v>3600</v>
      </c>
      <c r="S1060" s="7">
        <v>5</v>
      </c>
    </row>
    <row r="1061" spans="18:19" ht="12.75">
      <c r="R1061" s="42">
        <v>3601</v>
      </c>
      <c r="S1061" s="7">
        <v>5</v>
      </c>
    </row>
    <row r="1062" spans="18:19" ht="12.75">
      <c r="R1062" s="42">
        <v>3603</v>
      </c>
      <c r="S1062" s="7">
        <v>5</v>
      </c>
    </row>
    <row r="1063" spans="18:19" ht="12.75">
      <c r="R1063" s="42">
        <v>3604</v>
      </c>
      <c r="S1063" s="7">
        <v>5</v>
      </c>
    </row>
    <row r="1064" spans="18:19" ht="12.75">
      <c r="R1064" s="42">
        <v>3607</v>
      </c>
      <c r="S1064" s="7">
        <v>6</v>
      </c>
    </row>
    <row r="1065" spans="18:19" ht="12.75">
      <c r="R1065" s="42">
        <v>3608</v>
      </c>
      <c r="S1065" s="7">
        <v>6</v>
      </c>
    </row>
    <row r="1066" spans="18:19" ht="12.75">
      <c r="R1066" s="42">
        <v>3620</v>
      </c>
      <c r="S1066" s="7">
        <v>6</v>
      </c>
    </row>
    <row r="1067" spans="18:19" ht="12.75">
      <c r="R1067" s="42">
        <v>3621</v>
      </c>
      <c r="S1067" s="7">
        <v>6</v>
      </c>
    </row>
    <row r="1068" spans="18:19" ht="12.75">
      <c r="R1068" s="42">
        <v>3622</v>
      </c>
      <c r="S1068" s="7">
        <v>6</v>
      </c>
    </row>
    <row r="1069" spans="18:19" ht="12.75">
      <c r="R1069" s="42">
        <v>3623</v>
      </c>
      <c r="S1069" s="7">
        <v>6</v>
      </c>
    </row>
    <row r="1070" spans="18:19" ht="12.75">
      <c r="R1070" s="42">
        <v>3625</v>
      </c>
      <c r="S1070" s="7">
        <v>6</v>
      </c>
    </row>
    <row r="1071" spans="18:19" ht="12.75">
      <c r="R1071" s="42">
        <v>3626</v>
      </c>
      <c r="S1071" s="7">
        <v>6</v>
      </c>
    </row>
    <row r="1072" spans="18:19" ht="12.75">
      <c r="R1072" s="42">
        <v>3627</v>
      </c>
      <c r="S1072" s="7">
        <v>6</v>
      </c>
    </row>
    <row r="1073" spans="18:19" ht="12.75">
      <c r="R1073" s="42">
        <v>3627</v>
      </c>
      <c r="S1073" s="7">
        <v>6</v>
      </c>
    </row>
    <row r="1074" spans="18:19" ht="12.75">
      <c r="R1074" s="42">
        <v>3630</v>
      </c>
      <c r="S1074" s="7">
        <v>6</v>
      </c>
    </row>
    <row r="1075" spans="18:19" ht="12.75">
      <c r="R1075" s="42">
        <v>3635</v>
      </c>
      <c r="S1075" s="7">
        <v>6</v>
      </c>
    </row>
    <row r="1076" spans="18:19" ht="12.75">
      <c r="R1076" s="42">
        <v>3636</v>
      </c>
      <c r="S1076" s="7">
        <v>6</v>
      </c>
    </row>
    <row r="1077" spans="18:19" ht="12.75">
      <c r="R1077" s="42">
        <v>3636</v>
      </c>
      <c r="S1077" s="7">
        <v>6</v>
      </c>
    </row>
    <row r="1078" spans="18:19" ht="12.75">
      <c r="R1078" s="42">
        <v>3641</v>
      </c>
      <c r="S1078" s="7">
        <v>6</v>
      </c>
    </row>
    <row r="1079" spans="18:19" ht="12.75">
      <c r="R1079" s="42">
        <v>3642</v>
      </c>
      <c r="S1079" s="7">
        <v>6</v>
      </c>
    </row>
    <row r="1080" spans="18:19" ht="12.75">
      <c r="R1080" s="42">
        <v>3643</v>
      </c>
      <c r="S1080" s="7">
        <v>6</v>
      </c>
    </row>
    <row r="1081" spans="18:19" ht="12.75">
      <c r="R1081" s="42">
        <v>3644</v>
      </c>
      <c r="S1081" s="7">
        <v>6</v>
      </c>
    </row>
    <row r="1082" spans="18:19" ht="12.75">
      <c r="R1082" s="42">
        <v>3645</v>
      </c>
      <c r="S1082" s="7">
        <v>6</v>
      </c>
    </row>
    <row r="1083" spans="18:19" ht="12.75">
      <c r="R1083" s="42">
        <v>3646</v>
      </c>
      <c r="S1083" s="7">
        <v>6</v>
      </c>
    </row>
    <row r="1084" spans="18:19" ht="12.75">
      <c r="R1084" s="42">
        <v>3647</v>
      </c>
      <c r="S1084" s="7">
        <v>6</v>
      </c>
    </row>
    <row r="1085" spans="18:19" ht="12.75">
      <c r="R1085" s="42">
        <v>3648</v>
      </c>
      <c r="S1085" s="7">
        <v>6</v>
      </c>
    </row>
    <row r="1086" spans="18:19" ht="12.75">
      <c r="R1086" s="42">
        <v>3648</v>
      </c>
      <c r="S1086" s="7">
        <v>6</v>
      </c>
    </row>
    <row r="1087" spans="18:19" ht="12.75">
      <c r="R1087" s="42">
        <v>3648</v>
      </c>
      <c r="S1087" s="7">
        <v>6</v>
      </c>
    </row>
    <row r="1088" spans="18:19" ht="12.75">
      <c r="R1088" s="42">
        <v>3651</v>
      </c>
      <c r="S1088" s="7">
        <v>5</v>
      </c>
    </row>
    <row r="1089" spans="18:19" ht="12.75">
      <c r="R1089" s="42">
        <v>3652</v>
      </c>
      <c r="S1089" s="7">
        <v>6</v>
      </c>
    </row>
    <row r="1090" spans="18:19" ht="12.75">
      <c r="R1090" s="42">
        <v>3653</v>
      </c>
      <c r="S1090" s="7">
        <v>6</v>
      </c>
    </row>
    <row r="1091" spans="18:19" ht="12.75">
      <c r="R1091" s="42">
        <v>3654</v>
      </c>
      <c r="S1091" s="7">
        <v>6</v>
      </c>
    </row>
    <row r="1092" spans="18:19" ht="12.75">
      <c r="R1092" s="42">
        <v>3655</v>
      </c>
      <c r="S1092" s="7">
        <v>6</v>
      </c>
    </row>
    <row r="1093" spans="18:19" ht="12.75">
      <c r="R1093" s="42">
        <v>3656</v>
      </c>
      <c r="S1093" s="7">
        <v>6</v>
      </c>
    </row>
    <row r="1094" spans="18:19" ht="12.75">
      <c r="R1094" s="42">
        <v>3656</v>
      </c>
      <c r="S1094" s="7">
        <v>6</v>
      </c>
    </row>
    <row r="1095" spans="18:19" ht="12.75">
      <c r="R1095" s="42">
        <v>3657</v>
      </c>
      <c r="S1095" s="7">
        <v>6</v>
      </c>
    </row>
    <row r="1096" spans="18:19" ht="12.75">
      <c r="R1096" s="42">
        <v>3658</v>
      </c>
      <c r="S1096" s="7">
        <v>6</v>
      </c>
    </row>
    <row r="1097" spans="18:19" ht="12.75">
      <c r="R1097" s="42">
        <v>3659</v>
      </c>
      <c r="S1097" s="7">
        <v>6</v>
      </c>
    </row>
    <row r="1098" spans="18:19" ht="12.75">
      <c r="R1098" s="42">
        <v>3661</v>
      </c>
      <c r="S1098" s="7">
        <v>5</v>
      </c>
    </row>
    <row r="1099" spans="18:19" ht="12.75">
      <c r="R1099" s="42">
        <v>3662</v>
      </c>
      <c r="S1099" s="7">
        <v>6</v>
      </c>
    </row>
    <row r="1100" spans="18:19" ht="12.75">
      <c r="R1100" s="42">
        <v>3663</v>
      </c>
      <c r="S1100" s="7">
        <v>6</v>
      </c>
    </row>
    <row r="1101" spans="18:19" ht="12.75">
      <c r="R1101" s="42">
        <v>3664</v>
      </c>
      <c r="S1101" s="7">
        <v>6</v>
      </c>
    </row>
    <row r="1102" spans="18:19" ht="12.75">
      <c r="R1102" s="42">
        <v>3671</v>
      </c>
      <c r="S1102" s="7">
        <v>6</v>
      </c>
    </row>
    <row r="1103" spans="18:19" ht="12.75">
      <c r="R1103" s="42">
        <v>3672</v>
      </c>
      <c r="S1103" s="7">
        <v>6</v>
      </c>
    </row>
    <row r="1104" spans="18:19" ht="12.75">
      <c r="R1104" s="42">
        <v>3700</v>
      </c>
      <c r="S1104" s="7">
        <v>6</v>
      </c>
    </row>
    <row r="1105" spans="18:19" ht="12.75">
      <c r="R1105" s="42">
        <v>3701</v>
      </c>
      <c r="S1105" s="7">
        <v>6</v>
      </c>
    </row>
    <row r="1106" spans="18:19" ht="12.75">
      <c r="R1106" s="42">
        <v>3702</v>
      </c>
      <c r="S1106" s="7">
        <v>6</v>
      </c>
    </row>
    <row r="1107" spans="18:19" ht="12.75">
      <c r="R1107" s="42">
        <v>3703</v>
      </c>
      <c r="S1107" s="7">
        <v>6</v>
      </c>
    </row>
    <row r="1108" spans="18:19" ht="12.75">
      <c r="R1108" s="42">
        <v>3704</v>
      </c>
      <c r="S1108" s="7">
        <v>6</v>
      </c>
    </row>
    <row r="1109" spans="18:19" ht="12.75">
      <c r="R1109" s="42">
        <v>3705</v>
      </c>
      <c r="S1109" s="7">
        <v>6</v>
      </c>
    </row>
    <row r="1110" spans="18:19" ht="12.75">
      <c r="R1110">
        <v>3710</v>
      </c>
      <c r="S1110" s="7">
        <v>6</v>
      </c>
    </row>
    <row r="1111" spans="18:19" ht="12.75">
      <c r="R1111">
        <v>3711</v>
      </c>
      <c r="S1111" s="7">
        <v>6</v>
      </c>
    </row>
    <row r="1112" spans="18:19" ht="12.75">
      <c r="R1112">
        <v>3712</v>
      </c>
      <c r="S1112" s="7">
        <v>6</v>
      </c>
    </row>
    <row r="1113" spans="18:19" ht="12.75">
      <c r="R1113">
        <v>3712</v>
      </c>
      <c r="S1113" s="7">
        <v>6</v>
      </c>
    </row>
    <row r="1114" spans="18:19" ht="12.75">
      <c r="R1114">
        <v>3713</v>
      </c>
      <c r="S1114" s="7">
        <v>6</v>
      </c>
    </row>
    <row r="1115" spans="18:19" ht="12.75">
      <c r="R1115">
        <v>3714</v>
      </c>
      <c r="S1115" s="7">
        <v>6</v>
      </c>
    </row>
    <row r="1116" spans="18:19" ht="12.75">
      <c r="R1116">
        <v>3715</v>
      </c>
      <c r="S1116" s="7">
        <v>6</v>
      </c>
    </row>
    <row r="1117" spans="18:19" ht="12.75">
      <c r="R1117" s="42">
        <v>3716</v>
      </c>
      <c r="S1117" s="7">
        <v>6</v>
      </c>
    </row>
    <row r="1118" spans="18:19" ht="12.75">
      <c r="R1118" s="42">
        <v>3716</v>
      </c>
      <c r="S1118" s="7">
        <v>6</v>
      </c>
    </row>
    <row r="1119" spans="18:19" ht="12.75">
      <c r="R1119" s="42">
        <v>3717</v>
      </c>
      <c r="S1119" s="7">
        <v>6</v>
      </c>
    </row>
    <row r="1120" spans="18:19" ht="12.75">
      <c r="R1120" s="42">
        <v>3718</v>
      </c>
      <c r="S1120" s="7">
        <v>6</v>
      </c>
    </row>
    <row r="1121" spans="18:19" ht="12.75">
      <c r="R1121" s="42">
        <v>3720</v>
      </c>
      <c r="S1121" s="7">
        <v>6</v>
      </c>
    </row>
    <row r="1122" spans="18:19" ht="12.75">
      <c r="R1122" s="42">
        <v>3720</v>
      </c>
      <c r="S1122" s="7">
        <v>6</v>
      </c>
    </row>
    <row r="1123" spans="18:19" ht="12.75">
      <c r="R1123" s="42">
        <v>3721</v>
      </c>
      <c r="S1123" s="7">
        <v>6</v>
      </c>
    </row>
    <row r="1124" spans="18:19" ht="12.75">
      <c r="R1124" s="42">
        <v>3721</v>
      </c>
      <c r="S1124" s="7">
        <v>6</v>
      </c>
    </row>
    <row r="1125" spans="18:19" ht="12.75">
      <c r="R1125" s="42">
        <v>3721</v>
      </c>
      <c r="S1125" s="7">
        <v>6</v>
      </c>
    </row>
    <row r="1126" spans="18:19" ht="12.75">
      <c r="R1126" s="42">
        <v>3722</v>
      </c>
      <c r="S1126" s="7">
        <v>6</v>
      </c>
    </row>
    <row r="1127" spans="18:19" ht="12.75">
      <c r="R1127" s="42">
        <v>3723</v>
      </c>
      <c r="S1127" s="7">
        <v>6</v>
      </c>
    </row>
    <row r="1128" spans="18:19" ht="12.75">
      <c r="R1128" s="42">
        <v>3724</v>
      </c>
      <c r="S1128" s="7">
        <v>6</v>
      </c>
    </row>
    <row r="1129" spans="18:19" ht="12.75">
      <c r="R1129" s="42">
        <v>3724</v>
      </c>
      <c r="S1129" s="7">
        <v>6</v>
      </c>
    </row>
    <row r="1130" spans="18:19" ht="12.75">
      <c r="R1130" s="42">
        <v>3724</v>
      </c>
      <c r="S1130" s="7">
        <v>6</v>
      </c>
    </row>
    <row r="1131" spans="18:19" ht="12.75">
      <c r="R1131" s="42">
        <v>3725</v>
      </c>
      <c r="S1131" s="7">
        <v>6</v>
      </c>
    </row>
    <row r="1132" spans="18:19" ht="12.75">
      <c r="R1132" s="42">
        <v>3726</v>
      </c>
      <c r="S1132" s="7">
        <v>6</v>
      </c>
    </row>
    <row r="1133" spans="18:19" ht="12.75">
      <c r="R1133" s="42">
        <v>3726</v>
      </c>
      <c r="S1133" s="7">
        <v>6</v>
      </c>
    </row>
    <row r="1134" spans="18:19" ht="12.75">
      <c r="R1134" s="42">
        <v>3726</v>
      </c>
      <c r="S1134" s="7">
        <v>6</v>
      </c>
    </row>
    <row r="1135" spans="18:19" ht="12.75">
      <c r="R1135" s="42">
        <v>3728</v>
      </c>
      <c r="S1135" s="7">
        <v>6</v>
      </c>
    </row>
    <row r="1136" spans="18:19" ht="12.75">
      <c r="R1136" s="42">
        <v>3728</v>
      </c>
      <c r="S1136" s="7">
        <v>6</v>
      </c>
    </row>
    <row r="1137" spans="18:19" ht="12.75">
      <c r="R1137" s="42">
        <v>3729</v>
      </c>
      <c r="S1137" s="7">
        <v>6</v>
      </c>
    </row>
    <row r="1138" spans="18:19" ht="12.75">
      <c r="R1138" s="42">
        <v>3731</v>
      </c>
      <c r="S1138" s="7">
        <v>6</v>
      </c>
    </row>
    <row r="1139" spans="18:19" ht="12.75">
      <c r="R1139" s="42">
        <v>3732</v>
      </c>
      <c r="S1139" s="7">
        <v>6</v>
      </c>
    </row>
    <row r="1140" spans="18:19" ht="12.75">
      <c r="R1140" s="42">
        <v>3733</v>
      </c>
      <c r="S1140" s="7">
        <v>6</v>
      </c>
    </row>
    <row r="1141" spans="18:19" ht="12.75">
      <c r="R1141" s="42">
        <v>3734</v>
      </c>
      <c r="S1141" s="7">
        <v>6</v>
      </c>
    </row>
    <row r="1142" spans="18:19" ht="12.75">
      <c r="R1142" s="42">
        <v>3735</v>
      </c>
      <c r="S1142" s="7">
        <v>6</v>
      </c>
    </row>
    <row r="1143" spans="18:19" ht="12.75">
      <c r="R1143" s="42">
        <v>3735</v>
      </c>
      <c r="S1143" s="7">
        <v>6</v>
      </c>
    </row>
    <row r="1144" spans="18:19" ht="12.75">
      <c r="R1144" s="42">
        <v>3735</v>
      </c>
      <c r="S1144" s="7">
        <v>6</v>
      </c>
    </row>
    <row r="1145" spans="18:19" ht="12.75">
      <c r="R1145" s="42">
        <v>3741</v>
      </c>
      <c r="S1145" s="7">
        <v>6</v>
      </c>
    </row>
    <row r="1146" spans="18:19" ht="12.75">
      <c r="R1146" s="42">
        <v>3742</v>
      </c>
      <c r="S1146" s="7">
        <v>6</v>
      </c>
    </row>
    <row r="1147" spans="18:19" ht="12.75">
      <c r="R1147" s="42">
        <v>3743</v>
      </c>
      <c r="S1147" s="7">
        <v>6</v>
      </c>
    </row>
    <row r="1148" spans="18:19" ht="12.75">
      <c r="R1148" s="42">
        <v>3744</v>
      </c>
      <c r="S1148" s="7">
        <v>6</v>
      </c>
    </row>
    <row r="1149" spans="18:19" ht="12.75">
      <c r="R1149" s="42">
        <v>3751</v>
      </c>
      <c r="S1149" s="7">
        <v>6</v>
      </c>
    </row>
    <row r="1150" spans="18:19" ht="12.75">
      <c r="R1150" s="42">
        <v>3752</v>
      </c>
      <c r="S1150" s="7">
        <v>6</v>
      </c>
    </row>
    <row r="1151" spans="18:19" ht="12.75">
      <c r="R1151" s="42">
        <v>3752</v>
      </c>
      <c r="S1151" s="7">
        <v>6</v>
      </c>
    </row>
    <row r="1152" spans="18:19" ht="12.75">
      <c r="R1152" s="42">
        <v>3753</v>
      </c>
      <c r="S1152" s="7">
        <v>6</v>
      </c>
    </row>
    <row r="1153" spans="18:19" ht="12.75">
      <c r="R1153" s="42">
        <v>3754</v>
      </c>
      <c r="S1153" s="7">
        <v>6</v>
      </c>
    </row>
    <row r="1154" spans="18:19" ht="12.75">
      <c r="R1154" s="42">
        <v>3754</v>
      </c>
      <c r="S1154" s="7">
        <v>6</v>
      </c>
    </row>
    <row r="1155" spans="18:19" ht="12.75">
      <c r="R1155" s="42">
        <v>3755</v>
      </c>
      <c r="S1155" s="7">
        <v>6</v>
      </c>
    </row>
    <row r="1156" spans="18:19" ht="12.75">
      <c r="R1156" s="42">
        <v>3756</v>
      </c>
      <c r="S1156" s="7">
        <v>6</v>
      </c>
    </row>
    <row r="1157" spans="18:19" ht="12.75">
      <c r="R1157" s="42">
        <v>3756</v>
      </c>
      <c r="S1157" s="7">
        <v>6</v>
      </c>
    </row>
    <row r="1158" spans="18:19" ht="12.75">
      <c r="R1158" s="42">
        <v>3757</v>
      </c>
      <c r="S1158" s="7">
        <v>6</v>
      </c>
    </row>
    <row r="1159" spans="18:19" ht="12.75">
      <c r="R1159" s="42">
        <v>3757</v>
      </c>
      <c r="S1159" s="7">
        <v>6</v>
      </c>
    </row>
    <row r="1160" spans="18:19" ht="12.75">
      <c r="R1160" s="42">
        <v>3757</v>
      </c>
      <c r="S1160" s="7">
        <v>6</v>
      </c>
    </row>
    <row r="1161" spans="18:19" ht="12.75">
      <c r="R1161" s="42">
        <v>3758</v>
      </c>
      <c r="S1161" s="7">
        <v>6</v>
      </c>
    </row>
    <row r="1162" spans="18:19" ht="12.75">
      <c r="R1162" s="42">
        <v>3759</v>
      </c>
      <c r="S1162" s="7">
        <v>6</v>
      </c>
    </row>
    <row r="1163" spans="18:19" ht="12.75">
      <c r="R1163" s="42">
        <v>3761</v>
      </c>
      <c r="S1163" s="7">
        <v>6</v>
      </c>
    </row>
    <row r="1164" spans="18:19" ht="12.75">
      <c r="R1164" s="42">
        <v>3761</v>
      </c>
      <c r="S1164" s="7">
        <v>6</v>
      </c>
    </row>
    <row r="1165" spans="18:19" ht="12.75">
      <c r="R1165" s="42">
        <v>3761</v>
      </c>
      <c r="S1165" s="7">
        <v>6</v>
      </c>
    </row>
    <row r="1166" spans="18:19" ht="12.75">
      <c r="R1166" s="42">
        <v>3762</v>
      </c>
      <c r="S1166" s="7">
        <v>6</v>
      </c>
    </row>
    <row r="1167" spans="18:19" ht="12.75">
      <c r="R1167" s="42">
        <v>3763</v>
      </c>
      <c r="S1167" s="7">
        <v>6</v>
      </c>
    </row>
    <row r="1168" spans="18:19" ht="12.75">
      <c r="R1168" s="42">
        <v>3764</v>
      </c>
      <c r="S1168" s="7">
        <v>6</v>
      </c>
    </row>
    <row r="1169" spans="18:19" ht="12.75">
      <c r="R1169" s="42">
        <v>3765</v>
      </c>
      <c r="S1169" s="7">
        <v>6</v>
      </c>
    </row>
    <row r="1170" spans="18:19" ht="12.75">
      <c r="R1170" s="42">
        <v>3765</v>
      </c>
      <c r="S1170" s="7">
        <v>6</v>
      </c>
    </row>
    <row r="1171" spans="18:19" ht="12.75">
      <c r="R1171" s="42">
        <v>3765</v>
      </c>
      <c r="S1171" s="7">
        <v>6</v>
      </c>
    </row>
    <row r="1172" spans="18:19" ht="12.75">
      <c r="R1172" s="42">
        <v>3767</v>
      </c>
      <c r="S1172" s="7">
        <v>6</v>
      </c>
    </row>
    <row r="1173" spans="18:19" ht="12.75">
      <c r="R1173" s="42">
        <v>3768</v>
      </c>
      <c r="S1173" s="7">
        <v>6</v>
      </c>
    </row>
    <row r="1174" spans="18:19" ht="12.75">
      <c r="R1174" s="42">
        <v>3768</v>
      </c>
      <c r="S1174" s="7">
        <v>6</v>
      </c>
    </row>
    <row r="1175" spans="18:19" ht="12.75">
      <c r="R1175" s="42">
        <v>3768</v>
      </c>
      <c r="S1175" s="7">
        <v>6</v>
      </c>
    </row>
    <row r="1176" spans="18:19" ht="12.75">
      <c r="R1176" s="42">
        <v>3769</v>
      </c>
      <c r="S1176" s="7">
        <v>6</v>
      </c>
    </row>
    <row r="1177" spans="18:19" ht="12.75">
      <c r="R1177" s="42">
        <v>3770</v>
      </c>
      <c r="S1177" s="7">
        <v>4</v>
      </c>
    </row>
    <row r="1178" spans="18:19" ht="12.75">
      <c r="R1178" s="42">
        <v>3773</v>
      </c>
      <c r="S1178" s="7">
        <v>6</v>
      </c>
    </row>
    <row r="1179" spans="18:19" ht="12.75">
      <c r="R1179" s="42">
        <v>3773</v>
      </c>
      <c r="S1179" s="7">
        <v>6</v>
      </c>
    </row>
    <row r="1180" spans="18:19" ht="12.75">
      <c r="R1180" s="42">
        <v>3775</v>
      </c>
      <c r="S1180" s="7">
        <v>6</v>
      </c>
    </row>
    <row r="1181" spans="18:19" ht="12.75">
      <c r="R1181" s="42">
        <v>3776</v>
      </c>
      <c r="S1181" s="7">
        <v>6</v>
      </c>
    </row>
    <row r="1182" spans="18:19" ht="12.75">
      <c r="R1182" s="42">
        <v>3777</v>
      </c>
      <c r="S1182" s="7">
        <v>6</v>
      </c>
    </row>
    <row r="1183" spans="18:19" ht="12.75">
      <c r="R1183" s="42">
        <v>3778</v>
      </c>
      <c r="S1183" s="7">
        <v>6</v>
      </c>
    </row>
    <row r="1184" spans="18:19" ht="12.75">
      <c r="R1184" s="42">
        <v>3779</v>
      </c>
      <c r="S1184" s="7">
        <v>4</v>
      </c>
    </row>
    <row r="1185" spans="18:19" ht="12.75">
      <c r="R1185" s="42">
        <v>3780</v>
      </c>
      <c r="S1185" s="7">
        <v>6</v>
      </c>
    </row>
    <row r="1186" spans="18:19" ht="12.75">
      <c r="R1186" s="42">
        <v>3780</v>
      </c>
      <c r="S1186" s="7">
        <v>6</v>
      </c>
    </row>
    <row r="1187" spans="18:19" ht="12.75">
      <c r="R1187" s="42">
        <v>3780</v>
      </c>
      <c r="S1187" s="7">
        <v>6</v>
      </c>
    </row>
    <row r="1188" spans="18:19" ht="12.75">
      <c r="R1188" s="42">
        <v>3780</v>
      </c>
      <c r="S1188" s="7">
        <v>6</v>
      </c>
    </row>
    <row r="1189" spans="18:19" ht="12.75">
      <c r="R1189" s="42">
        <v>3783</v>
      </c>
      <c r="S1189" s="7">
        <v>6</v>
      </c>
    </row>
    <row r="1190" spans="18:19" ht="12.75">
      <c r="R1190" s="42">
        <v>3786</v>
      </c>
      <c r="S1190" s="7">
        <v>6</v>
      </c>
    </row>
    <row r="1191" spans="18:19" ht="12.75">
      <c r="R1191" s="42">
        <v>3786</v>
      </c>
      <c r="S1191" s="7">
        <v>6</v>
      </c>
    </row>
    <row r="1192" spans="18:19" ht="12.75">
      <c r="R1192" s="42">
        <v>3786</v>
      </c>
      <c r="S1192" s="7">
        <v>6</v>
      </c>
    </row>
    <row r="1193" spans="18:19" ht="12.75">
      <c r="R1193" s="42">
        <v>3786</v>
      </c>
      <c r="S1193" s="7">
        <v>6</v>
      </c>
    </row>
    <row r="1194" spans="18:19" ht="12.75">
      <c r="R1194" s="42">
        <v>3787</v>
      </c>
      <c r="S1194" s="7">
        <v>6</v>
      </c>
    </row>
    <row r="1195" spans="18:19" ht="12.75">
      <c r="R1195" s="42">
        <v>3791</v>
      </c>
      <c r="S1195" s="7">
        <v>6</v>
      </c>
    </row>
    <row r="1196" spans="18:19" ht="12.75">
      <c r="R1196" s="42">
        <v>3792</v>
      </c>
      <c r="S1196" s="7">
        <v>6</v>
      </c>
    </row>
    <row r="1197" spans="18:19" ht="12.75">
      <c r="R1197" s="42">
        <v>3793</v>
      </c>
      <c r="S1197" s="7">
        <v>6</v>
      </c>
    </row>
    <row r="1198" spans="18:19" ht="12.75">
      <c r="R1198" s="42">
        <v>3794</v>
      </c>
      <c r="S1198" s="7">
        <v>6</v>
      </c>
    </row>
    <row r="1199" spans="18:19" ht="12.75">
      <c r="R1199" s="42">
        <v>3794</v>
      </c>
      <c r="S1199" s="7">
        <v>6</v>
      </c>
    </row>
    <row r="1200" spans="18:19" ht="12.75">
      <c r="R1200" s="42">
        <v>3795</v>
      </c>
      <c r="S1200" s="7">
        <v>6</v>
      </c>
    </row>
    <row r="1201" spans="18:19" ht="12.75">
      <c r="R1201" s="42">
        <v>3795</v>
      </c>
      <c r="S1201" s="7">
        <v>6</v>
      </c>
    </row>
    <row r="1202" spans="18:19" ht="12.75">
      <c r="R1202" s="42">
        <v>3796</v>
      </c>
      <c r="S1202" s="7">
        <v>6</v>
      </c>
    </row>
    <row r="1203" spans="18:19" ht="12.75">
      <c r="R1203" s="42">
        <v>3800</v>
      </c>
      <c r="S1203" s="7">
        <v>6</v>
      </c>
    </row>
    <row r="1204" spans="18:19" ht="12.75">
      <c r="R1204" s="42">
        <v>3809</v>
      </c>
      <c r="S1204" s="7">
        <v>6</v>
      </c>
    </row>
    <row r="1205" spans="18:19" ht="12.75">
      <c r="R1205" s="42">
        <v>3809</v>
      </c>
      <c r="S1205" s="7">
        <v>6</v>
      </c>
    </row>
    <row r="1206" spans="18:19" ht="12.75">
      <c r="R1206" s="42">
        <v>3809</v>
      </c>
      <c r="S1206" s="7">
        <v>6</v>
      </c>
    </row>
    <row r="1207" spans="18:19" ht="12.75">
      <c r="R1207" s="42">
        <v>3811</v>
      </c>
      <c r="S1207" s="7">
        <v>6</v>
      </c>
    </row>
    <row r="1208" spans="18:19" ht="12.75">
      <c r="R1208" s="42">
        <v>3812</v>
      </c>
      <c r="S1208" s="7">
        <v>6</v>
      </c>
    </row>
    <row r="1209" spans="18:19" ht="12.75">
      <c r="R1209" s="42">
        <v>3812</v>
      </c>
      <c r="S1209" s="7">
        <v>6</v>
      </c>
    </row>
    <row r="1210" spans="18:19" ht="12.75">
      <c r="R1210" s="42">
        <v>3813</v>
      </c>
      <c r="S1210" s="7">
        <v>6</v>
      </c>
    </row>
    <row r="1211" spans="18:19" ht="12.75">
      <c r="R1211" s="42">
        <v>3814</v>
      </c>
      <c r="S1211" s="7">
        <v>6</v>
      </c>
    </row>
    <row r="1212" spans="18:19" ht="12.75">
      <c r="R1212" s="42">
        <v>3815</v>
      </c>
      <c r="S1212" s="7">
        <v>6</v>
      </c>
    </row>
    <row r="1213" spans="18:19" ht="12.75">
      <c r="R1213" s="42">
        <v>3815</v>
      </c>
      <c r="S1213" s="7">
        <v>6</v>
      </c>
    </row>
    <row r="1214" spans="18:19" ht="12.75">
      <c r="R1214" s="42">
        <v>3816</v>
      </c>
      <c r="S1214" s="7">
        <v>6</v>
      </c>
    </row>
    <row r="1215" spans="18:19" ht="12.75">
      <c r="R1215" s="42">
        <v>3817</v>
      </c>
      <c r="S1215" s="7">
        <v>6</v>
      </c>
    </row>
    <row r="1216" spans="18:19" ht="12.75">
      <c r="R1216" s="42">
        <v>3821</v>
      </c>
      <c r="S1216" s="7">
        <v>6</v>
      </c>
    </row>
    <row r="1217" spans="18:19" ht="12.75">
      <c r="R1217" s="42">
        <v>3821</v>
      </c>
      <c r="S1217" s="7">
        <v>6</v>
      </c>
    </row>
    <row r="1218" spans="18:19" ht="12.75">
      <c r="R1218" s="42">
        <v>3821</v>
      </c>
      <c r="S1218" s="7">
        <v>6</v>
      </c>
    </row>
    <row r="1219" spans="18:19" ht="12.75">
      <c r="R1219" s="42">
        <v>3821</v>
      </c>
      <c r="S1219" s="7">
        <v>6</v>
      </c>
    </row>
    <row r="1220" spans="18:19" ht="12.75">
      <c r="R1220" s="42">
        <v>3821</v>
      </c>
      <c r="S1220" s="7">
        <v>6</v>
      </c>
    </row>
    <row r="1221" spans="18:19" ht="12.75">
      <c r="R1221" s="42">
        <v>3821</v>
      </c>
      <c r="S1221" s="7">
        <v>6</v>
      </c>
    </row>
    <row r="1222" spans="18:19" ht="12.75">
      <c r="R1222" s="42">
        <v>3821</v>
      </c>
      <c r="S1222" s="7">
        <v>6</v>
      </c>
    </row>
    <row r="1223" spans="18:19" ht="12.75">
      <c r="R1223" s="42">
        <v>3825</v>
      </c>
      <c r="S1223" s="7">
        <v>6</v>
      </c>
    </row>
    <row r="1224" spans="18:19" ht="12.75">
      <c r="R1224" s="42">
        <v>3825</v>
      </c>
      <c r="S1224" s="7">
        <v>6</v>
      </c>
    </row>
    <row r="1225" spans="18:19" ht="12.75">
      <c r="R1225" s="42">
        <v>3825</v>
      </c>
      <c r="S1225" s="7">
        <v>6</v>
      </c>
    </row>
    <row r="1226" spans="18:19" ht="12.75">
      <c r="R1226" s="42">
        <v>3826</v>
      </c>
      <c r="S1226" s="7">
        <v>6</v>
      </c>
    </row>
    <row r="1227" spans="18:19" ht="12.75">
      <c r="R1227" s="42">
        <v>3831</v>
      </c>
      <c r="S1227" s="7">
        <v>6</v>
      </c>
    </row>
    <row r="1228" spans="18:19" ht="12.75">
      <c r="R1228" s="42">
        <v>3832</v>
      </c>
      <c r="S1228" s="7">
        <v>6</v>
      </c>
    </row>
    <row r="1229" spans="18:19" ht="12.75">
      <c r="R1229" s="42">
        <v>3833</v>
      </c>
      <c r="S1229" s="7">
        <v>6</v>
      </c>
    </row>
    <row r="1230" spans="18:19" ht="12.75">
      <c r="R1230" s="42">
        <v>3834</v>
      </c>
      <c r="S1230" s="7">
        <v>6</v>
      </c>
    </row>
    <row r="1231" spans="18:19" ht="12.75">
      <c r="R1231" s="42">
        <v>3834</v>
      </c>
      <c r="S1231" s="7">
        <v>6</v>
      </c>
    </row>
    <row r="1232" spans="18:19" ht="12.75">
      <c r="R1232" s="42">
        <v>3836</v>
      </c>
      <c r="S1232" s="7">
        <v>6</v>
      </c>
    </row>
    <row r="1233" spans="18:19" ht="12.75">
      <c r="R1233" s="42">
        <v>3837</v>
      </c>
      <c r="S1233" s="7">
        <v>6</v>
      </c>
    </row>
    <row r="1234" spans="18:19" ht="12.75">
      <c r="R1234" s="42">
        <v>3837</v>
      </c>
      <c r="S1234" s="7">
        <v>6</v>
      </c>
    </row>
    <row r="1235" spans="18:19" ht="12.75">
      <c r="R1235" s="42">
        <v>3837</v>
      </c>
      <c r="S1235" s="7">
        <v>6</v>
      </c>
    </row>
    <row r="1236" spans="18:19" ht="12.75">
      <c r="R1236" s="42">
        <v>3837</v>
      </c>
      <c r="S1236" s="7">
        <v>6</v>
      </c>
    </row>
    <row r="1237" spans="18:19" ht="12.75">
      <c r="R1237" s="42">
        <v>3841</v>
      </c>
      <c r="S1237" s="7">
        <v>6</v>
      </c>
    </row>
    <row r="1238" spans="18:19" ht="12.75">
      <c r="R1238" s="42">
        <v>3842</v>
      </c>
      <c r="S1238" s="7">
        <v>6</v>
      </c>
    </row>
    <row r="1239" spans="18:19" ht="12.75">
      <c r="R1239" s="42">
        <v>3843</v>
      </c>
      <c r="S1239" s="7">
        <v>6</v>
      </c>
    </row>
    <row r="1240" spans="18:19" ht="12.75">
      <c r="R1240" s="42">
        <v>3844</v>
      </c>
      <c r="S1240" s="7">
        <v>6</v>
      </c>
    </row>
    <row r="1241" spans="18:19" ht="12.75">
      <c r="R1241" s="42">
        <v>3844</v>
      </c>
      <c r="S1241" s="7">
        <v>6</v>
      </c>
    </row>
    <row r="1242" spans="18:19" ht="12.75">
      <c r="R1242" s="42">
        <v>3846</v>
      </c>
      <c r="S1242" s="7">
        <v>6</v>
      </c>
    </row>
    <row r="1243" spans="18:19" ht="12.75">
      <c r="R1243" s="42">
        <v>3847</v>
      </c>
      <c r="S1243" s="7">
        <v>6</v>
      </c>
    </row>
    <row r="1244" spans="18:19" ht="12.75">
      <c r="R1244" s="42">
        <v>3848</v>
      </c>
      <c r="S1244" s="7">
        <v>6</v>
      </c>
    </row>
    <row r="1245" spans="18:19" ht="12.75">
      <c r="R1245" s="42">
        <v>3849</v>
      </c>
      <c r="S1245" s="7">
        <v>6</v>
      </c>
    </row>
    <row r="1246" spans="18:19" ht="12.75">
      <c r="R1246" s="42">
        <v>3851</v>
      </c>
      <c r="S1246" s="7">
        <v>6</v>
      </c>
    </row>
    <row r="1247" spans="18:19" ht="12.75">
      <c r="R1247" s="42">
        <v>3852</v>
      </c>
      <c r="S1247" s="7">
        <v>6</v>
      </c>
    </row>
    <row r="1248" spans="18:19" ht="12.75">
      <c r="R1248" s="42">
        <v>3853</v>
      </c>
      <c r="S1248" s="7">
        <v>6</v>
      </c>
    </row>
    <row r="1249" spans="18:19" ht="12.75">
      <c r="R1249" s="42">
        <v>3853</v>
      </c>
      <c r="S1249" s="7">
        <v>6</v>
      </c>
    </row>
    <row r="1250" spans="18:19" ht="12.75">
      <c r="R1250" s="42">
        <v>3854</v>
      </c>
      <c r="S1250" s="7">
        <v>6</v>
      </c>
    </row>
    <row r="1251" spans="18:19" ht="12.75">
      <c r="R1251" s="42">
        <v>3855</v>
      </c>
      <c r="S1251" s="7">
        <v>6</v>
      </c>
    </row>
    <row r="1252" spans="18:19" ht="12.75">
      <c r="R1252" s="42">
        <v>3860</v>
      </c>
      <c r="S1252" s="7">
        <v>6</v>
      </c>
    </row>
    <row r="1253" spans="18:19" ht="12.75">
      <c r="R1253" s="42">
        <v>3861</v>
      </c>
      <c r="S1253" s="7">
        <v>6</v>
      </c>
    </row>
    <row r="1254" spans="18:19" ht="12.75">
      <c r="R1254" s="42">
        <v>3863</v>
      </c>
      <c r="S1254" s="7">
        <v>6</v>
      </c>
    </row>
    <row r="1255" spans="18:19" ht="12.75">
      <c r="R1255" s="42">
        <v>3864</v>
      </c>
      <c r="S1255" s="7">
        <v>6</v>
      </c>
    </row>
    <row r="1256" spans="18:19" ht="12.75">
      <c r="R1256" s="42">
        <v>3865</v>
      </c>
      <c r="S1256" s="7">
        <v>6</v>
      </c>
    </row>
    <row r="1257" spans="18:19" ht="12.75">
      <c r="R1257" s="42">
        <v>3866</v>
      </c>
      <c r="S1257" s="7">
        <v>6</v>
      </c>
    </row>
    <row r="1258" spans="18:19" ht="12.75">
      <c r="R1258" s="42">
        <v>3866</v>
      </c>
      <c r="S1258" s="7">
        <v>6</v>
      </c>
    </row>
    <row r="1259" spans="18:19" ht="12.75">
      <c r="R1259" s="42">
        <v>3867</v>
      </c>
      <c r="S1259" s="7">
        <v>6</v>
      </c>
    </row>
    <row r="1260" spans="18:19" ht="12.75">
      <c r="R1260" s="42">
        <v>3868</v>
      </c>
      <c r="S1260" s="7">
        <v>6</v>
      </c>
    </row>
    <row r="1261" spans="18:19" ht="12.75">
      <c r="R1261" s="42">
        <v>3868</v>
      </c>
      <c r="S1261" s="7">
        <v>6</v>
      </c>
    </row>
    <row r="1262" spans="18:19" ht="12.75">
      <c r="R1262" s="42">
        <v>3868</v>
      </c>
      <c r="S1262" s="7">
        <v>6</v>
      </c>
    </row>
    <row r="1263" spans="18:19" ht="12.75">
      <c r="R1263" s="42">
        <v>3868</v>
      </c>
      <c r="S1263" s="7">
        <v>6</v>
      </c>
    </row>
    <row r="1264" spans="18:19" ht="12.75">
      <c r="R1264" s="42">
        <v>3871</v>
      </c>
      <c r="S1264" s="7">
        <v>6</v>
      </c>
    </row>
    <row r="1265" spans="18:19" ht="12.75">
      <c r="R1265" s="42">
        <v>3872</v>
      </c>
      <c r="S1265" s="7">
        <v>6</v>
      </c>
    </row>
    <row r="1266" spans="18:19" ht="12.75">
      <c r="R1266" s="42">
        <v>3873</v>
      </c>
      <c r="S1266" s="7">
        <v>6</v>
      </c>
    </row>
    <row r="1267" spans="18:19" ht="12.75">
      <c r="R1267" s="42">
        <v>3874</v>
      </c>
      <c r="S1267" s="7">
        <v>6</v>
      </c>
    </row>
    <row r="1268" spans="18:19" ht="12.75">
      <c r="R1268" s="42">
        <v>3874</v>
      </c>
      <c r="S1268" s="7">
        <v>6</v>
      </c>
    </row>
    <row r="1269" spans="18:19" ht="12.75">
      <c r="R1269" s="42">
        <v>3874</v>
      </c>
      <c r="S1269" s="7">
        <v>6</v>
      </c>
    </row>
    <row r="1270" spans="18:19" ht="12.75">
      <c r="R1270" s="42">
        <v>3875</v>
      </c>
      <c r="S1270" s="7">
        <v>6</v>
      </c>
    </row>
    <row r="1271" spans="18:19" ht="12.75">
      <c r="R1271" s="42">
        <v>3876</v>
      </c>
      <c r="S1271" s="7">
        <v>6</v>
      </c>
    </row>
    <row r="1272" spans="18:19" ht="12.75">
      <c r="R1272" s="42">
        <v>3877</v>
      </c>
      <c r="S1272" s="7">
        <v>6</v>
      </c>
    </row>
    <row r="1273" spans="18:19" ht="12.75">
      <c r="R1273" s="42">
        <v>3881</v>
      </c>
      <c r="S1273" s="7">
        <v>6</v>
      </c>
    </row>
    <row r="1274" spans="18:19" ht="12.75">
      <c r="R1274" s="42">
        <v>3881</v>
      </c>
      <c r="S1274" s="7">
        <v>6</v>
      </c>
    </row>
    <row r="1275" spans="18:19" ht="12.75">
      <c r="R1275" s="42">
        <v>3881</v>
      </c>
      <c r="S1275" s="7">
        <v>6</v>
      </c>
    </row>
    <row r="1276" spans="18:19" ht="12.75">
      <c r="R1276" s="42">
        <v>3882</v>
      </c>
      <c r="S1276" s="7">
        <v>6</v>
      </c>
    </row>
    <row r="1277" spans="18:19" ht="12.75">
      <c r="R1277" s="42">
        <v>3882</v>
      </c>
      <c r="S1277" s="7">
        <v>6</v>
      </c>
    </row>
    <row r="1278" spans="18:19" ht="12.75">
      <c r="R1278" s="42">
        <v>3884</v>
      </c>
      <c r="S1278" s="7">
        <v>6</v>
      </c>
    </row>
    <row r="1279" spans="18:19" ht="12.75">
      <c r="R1279" s="42">
        <v>3885</v>
      </c>
      <c r="S1279" s="7">
        <v>6</v>
      </c>
    </row>
    <row r="1280" spans="18:19" ht="12.75">
      <c r="R1280" s="42">
        <v>3885</v>
      </c>
      <c r="S1280" s="7">
        <v>6</v>
      </c>
    </row>
    <row r="1281" spans="18:19" ht="12.75">
      <c r="R1281" s="42">
        <v>3886</v>
      </c>
      <c r="S1281" s="7">
        <v>6</v>
      </c>
    </row>
    <row r="1282" spans="18:19" ht="12.75">
      <c r="R1282" s="42">
        <v>3887</v>
      </c>
      <c r="S1282" s="7">
        <v>6</v>
      </c>
    </row>
    <row r="1283" spans="18:19" ht="12.75">
      <c r="R1283" s="42">
        <v>3888</v>
      </c>
      <c r="S1283" s="7">
        <v>6</v>
      </c>
    </row>
    <row r="1284" spans="18:19" ht="12.75">
      <c r="R1284" s="42">
        <v>3890</v>
      </c>
      <c r="S1284" s="7">
        <v>6</v>
      </c>
    </row>
    <row r="1285" spans="18:19" ht="12.75">
      <c r="R1285" s="42">
        <v>3891</v>
      </c>
      <c r="S1285" s="7">
        <v>6</v>
      </c>
    </row>
    <row r="1286" spans="18:19" ht="12.75">
      <c r="R1286" s="42">
        <v>3892</v>
      </c>
      <c r="S1286" s="7">
        <v>6</v>
      </c>
    </row>
    <row r="1287" spans="18:19" ht="12.75">
      <c r="R1287" s="42">
        <v>3893</v>
      </c>
      <c r="S1287" s="7">
        <v>6</v>
      </c>
    </row>
    <row r="1288" spans="18:19" ht="12.75">
      <c r="R1288" s="42">
        <v>3893</v>
      </c>
      <c r="S1288" s="7">
        <v>6</v>
      </c>
    </row>
    <row r="1289" spans="18:19" ht="12.75">
      <c r="R1289" s="42">
        <v>3893</v>
      </c>
      <c r="S1289" s="7">
        <v>6</v>
      </c>
    </row>
    <row r="1290" spans="18:19" ht="12.75">
      <c r="R1290" s="42">
        <v>3894</v>
      </c>
      <c r="S1290" s="7">
        <v>6</v>
      </c>
    </row>
    <row r="1291" spans="18:19" ht="12.75">
      <c r="R1291" s="42">
        <v>3895</v>
      </c>
      <c r="S1291" s="7">
        <v>6</v>
      </c>
    </row>
    <row r="1292" spans="18:19" ht="12.75">
      <c r="R1292" s="42">
        <v>3896</v>
      </c>
      <c r="S1292" s="7">
        <v>6</v>
      </c>
    </row>
    <row r="1293" spans="18:19" ht="12.75">
      <c r="R1293" s="42">
        <v>3897</v>
      </c>
      <c r="S1293" s="7">
        <v>6</v>
      </c>
    </row>
    <row r="1294" spans="18:19" ht="12.75">
      <c r="R1294" s="42">
        <v>3898</v>
      </c>
      <c r="S1294" s="7">
        <v>6</v>
      </c>
    </row>
    <row r="1295" spans="18:19" ht="12.75">
      <c r="R1295" s="42">
        <v>3898</v>
      </c>
      <c r="S1295" s="7">
        <v>6</v>
      </c>
    </row>
    <row r="1296" spans="18:19" ht="12.75">
      <c r="R1296" s="42">
        <v>3899</v>
      </c>
      <c r="S1296" s="7">
        <v>6</v>
      </c>
    </row>
    <row r="1297" spans="18:19" ht="12.75">
      <c r="R1297" s="42">
        <v>3900</v>
      </c>
      <c r="S1297" s="7">
        <v>6</v>
      </c>
    </row>
    <row r="1298" spans="18:19" ht="12.75">
      <c r="R1298" s="42">
        <v>3901</v>
      </c>
      <c r="S1298" s="7">
        <v>6</v>
      </c>
    </row>
    <row r="1299" spans="18:19" ht="12.75">
      <c r="R1299" s="42">
        <v>3902</v>
      </c>
      <c r="S1299" s="7">
        <v>6</v>
      </c>
    </row>
    <row r="1300" spans="18:19" ht="12.75">
      <c r="R1300" s="42">
        <v>3903</v>
      </c>
      <c r="S1300" s="7">
        <v>6</v>
      </c>
    </row>
    <row r="1301" spans="18:19" ht="12.75">
      <c r="R1301" s="42">
        <v>3904</v>
      </c>
      <c r="S1301" s="7">
        <v>6</v>
      </c>
    </row>
    <row r="1302" spans="18:19" ht="12.75">
      <c r="R1302" s="42">
        <v>3905</v>
      </c>
      <c r="S1302" s="7">
        <v>6</v>
      </c>
    </row>
    <row r="1303" spans="18:19" ht="12.75">
      <c r="R1303" s="42">
        <v>3906</v>
      </c>
      <c r="S1303" s="7">
        <v>6</v>
      </c>
    </row>
    <row r="1304" spans="18:19" ht="12.75">
      <c r="R1304" s="42">
        <v>3907</v>
      </c>
      <c r="S1304" s="7">
        <v>6</v>
      </c>
    </row>
    <row r="1305" spans="18:19" ht="12.75">
      <c r="R1305" s="42">
        <v>3908</v>
      </c>
      <c r="S1305" s="7">
        <v>6</v>
      </c>
    </row>
    <row r="1306" spans="18:19" ht="12.75">
      <c r="R1306" s="42">
        <v>3909</v>
      </c>
      <c r="S1306" s="7">
        <v>6</v>
      </c>
    </row>
    <row r="1307" spans="18:19" ht="12.75">
      <c r="R1307" s="42">
        <v>3910</v>
      </c>
      <c r="S1307" s="7">
        <v>6</v>
      </c>
    </row>
    <row r="1308" spans="18:19" ht="12.75">
      <c r="R1308" s="42">
        <v>3911</v>
      </c>
      <c r="S1308" s="7">
        <v>6</v>
      </c>
    </row>
    <row r="1309" spans="18:19" ht="12.75">
      <c r="R1309" s="42">
        <v>3915</v>
      </c>
      <c r="S1309" s="7">
        <v>6</v>
      </c>
    </row>
    <row r="1310" spans="18:19" ht="12.75">
      <c r="R1310" s="42">
        <v>3916</v>
      </c>
      <c r="S1310" s="7">
        <v>6</v>
      </c>
    </row>
    <row r="1311" spans="18:19" ht="12.75">
      <c r="R1311" s="42">
        <v>3917</v>
      </c>
      <c r="S1311" s="7">
        <v>6</v>
      </c>
    </row>
    <row r="1312" spans="18:19" ht="12.75">
      <c r="R1312" s="42">
        <v>3918</v>
      </c>
      <c r="S1312" s="7">
        <v>6</v>
      </c>
    </row>
    <row r="1313" spans="18:19" ht="12.75">
      <c r="R1313" s="42">
        <v>3918</v>
      </c>
      <c r="S1313" s="7">
        <v>6</v>
      </c>
    </row>
    <row r="1314" spans="18:19" ht="12.75">
      <c r="R1314" s="42">
        <v>3921</v>
      </c>
      <c r="S1314" s="7">
        <v>6</v>
      </c>
    </row>
    <row r="1315" spans="18:19" ht="12.75">
      <c r="R1315" s="42">
        <v>3922</v>
      </c>
      <c r="S1315" s="7">
        <v>6</v>
      </c>
    </row>
    <row r="1316" spans="18:19" ht="12.75">
      <c r="R1316" s="42">
        <v>3923</v>
      </c>
      <c r="S1316" s="7">
        <v>4</v>
      </c>
    </row>
    <row r="1317" spans="18:19" ht="12.75">
      <c r="R1317" s="42">
        <v>3924</v>
      </c>
      <c r="S1317" s="7">
        <v>6</v>
      </c>
    </row>
    <row r="1318" spans="18:19" ht="12.75">
      <c r="R1318" s="42">
        <v>3925</v>
      </c>
      <c r="S1318" s="7">
        <v>6</v>
      </c>
    </row>
    <row r="1319" spans="18:19" ht="12.75">
      <c r="R1319" s="42">
        <v>3926</v>
      </c>
      <c r="S1319" s="7">
        <v>6</v>
      </c>
    </row>
    <row r="1320" spans="18:19" ht="12.75">
      <c r="R1320" s="42">
        <v>3927</v>
      </c>
      <c r="S1320" s="7">
        <v>6</v>
      </c>
    </row>
    <row r="1321" spans="18:19" ht="12.75">
      <c r="R1321" s="42">
        <v>3928</v>
      </c>
      <c r="S1321" s="7">
        <v>6</v>
      </c>
    </row>
    <row r="1322" spans="18:19" ht="12.75">
      <c r="R1322" s="42">
        <v>3929</v>
      </c>
      <c r="S1322" s="7">
        <v>6</v>
      </c>
    </row>
    <row r="1323" spans="18:19" ht="12.75">
      <c r="R1323" s="42">
        <v>3931</v>
      </c>
      <c r="S1323" s="7">
        <v>6</v>
      </c>
    </row>
    <row r="1324" spans="18:19" ht="12.75">
      <c r="R1324" s="42">
        <v>3932</v>
      </c>
      <c r="S1324" s="7">
        <v>6</v>
      </c>
    </row>
    <row r="1325" spans="18:19" ht="12.75">
      <c r="R1325" s="42">
        <v>3933</v>
      </c>
      <c r="S1325" s="7">
        <v>6</v>
      </c>
    </row>
    <row r="1326" spans="18:19" ht="12.75">
      <c r="R1326" s="42">
        <v>3934</v>
      </c>
      <c r="S1326" s="7">
        <v>6</v>
      </c>
    </row>
    <row r="1327" spans="18:19" ht="12.75">
      <c r="R1327" s="42">
        <v>3935</v>
      </c>
      <c r="S1327" s="7">
        <v>6</v>
      </c>
    </row>
    <row r="1328" spans="18:19" ht="12.75">
      <c r="R1328" s="42">
        <v>3936</v>
      </c>
      <c r="S1328" s="7">
        <v>6</v>
      </c>
    </row>
    <row r="1329" spans="18:19" ht="12.75">
      <c r="R1329" s="42">
        <v>3937</v>
      </c>
      <c r="S1329" s="7">
        <v>6</v>
      </c>
    </row>
    <row r="1330" spans="18:19" ht="12.75">
      <c r="R1330" s="42">
        <v>3941</v>
      </c>
      <c r="S1330" s="7">
        <v>6</v>
      </c>
    </row>
    <row r="1331" spans="18:19" ht="12.75">
      <c r="R1331" s="42">
        <v>3942</v>
      </c>
      <c r="S1331" s="7">
        <v>6</v>
      </c>
    </row>
    <row r="1332" spans="18:19" ht="12.75">
      <c r="R1332" s="42">
        <v>3943</v>
      </c>
      <c r="S1332" s="7">
        <v>6</v>
      </c>
    </row>
    <row r="1333" spans="18:19" ht="12.75">
      <c r="R1333" s="42">
        <v>3944</v>
      </c>
      <c r="S1333" s="7">
        <v>6</v>
      </c>
    </row>
    <row r="1334" spans="18:19" ht="12.75">
      <c r="R1334" s="42">
        <v>3945</v>
      </c>
      <c r="S1334" s="7">
        <v>6</v>
      </c>
    </row>
    <row r="1335" spans="18:19" ht="12.75">
      <c r="R1335" s="42">
        <v>3950</v>
      </c>
      <c r="S1335" s="7">
        <v>6</v>
      </c>
    </row>
    <row r="1336" spans="18:19" ht="12.75">
      <c r="R1336" s="42">
        <v>3952</v>
      </c>
      <c r="S1336" s="7">
        <v>6</v>
      </c>
    </row>
    <row r="1337" spans="18:19" ht="12.75">
      <c r="R1337" s="42">
        <v>3954</v>
      </c>
      <c r="S1337" s="7">
        <v>6</v>
      </c>
    </row>
    <row r="1338" spans="18:19" ht="12.75">
      <c r="R1338" s="42">
        <v>3955</v>
      </c>
      <c r="S1338" s="7">
        <v>6</v>
      </c>
    </row>
    <row r="1339" spans="18:19" ht="12.75">
      <c r="R1339" s="42">
        <v>3956</v>
      </c>
      <c r="S1339" s="7">
        <v>6</v>
      </c>
    </row>
    <row r="1340" spans="18:19" ht="12.75">
      <c r="R1340" s="42">
        <v>3957</v>
      </c>
      <c r="S1340" s="7">
        <v>6</v>
      </c>
    </row>
    <row r="1341" spans="18:19" ht="12.75">
      <c r="R1341" s="42">
        <v>3958</v>
      </c>
      <c r="S1341" s="7">
        <v>6</v>
      </c>
    </row>
    <row r="1342" spans="18:19" ht="12.75">
      <c r="R1342" s="42">
        <v>3959</v>
      </c>
      <c r="S1342" s="7">
        <v>6</v>
      </c>
    </row>
    <row r="1343" spans="18:19" ht="12.75">
      <c r="R1343" s="42">
        <v>3961</v>
      </c>
      <c r="S1343" s="7">
        <v>6</v>
      </c>
    </row>
    <row r="1344" spans="18:19" ht="12.75">
      <c r="R1344" s="42">
        <v>3962</v>
      </c>
      <c r="S1344" s="7">
        <v>6</v>
      </c>
    </row>
    <row r="1345" spans="18:19" ht="12.75">
      <c r="R1345" s="42">
        <v>3963</v>
      </c>
      <c r="S1345" s="7">
        <v>6</v>
      </c>
    </row>
    <row r="1346" spans="18:19" ht="12.75">
      <c r="R1346" s="42">
        <v>3964</v>
      </c>
      <c r="S1346" s="7">
        <v>6</v>
      </c>
    </row>
    <row r="1347" spans="18:19" ht="12.75">
      <c r="R1347" s="42">
        <v>3965</v>
      </c>
      <c r="S1347" s="7">
        <v>6</v>
      </c>
    </row>
    <row r="1348" spans="18:19" ht="12.75">
      <c r="R1348" s="42">
        <v>3965</v>
      </c>
      <c r="S1348" s="7">
        <v>6</v>
      </c>
    </row>
    <row r="1349" spans="18:19" ht="12.75">
      <c r="R1349" s="42">
        <v>3967</v>
      </c>
      <c r="S1349" s="7">
        <v>6</v>
      </c>
    </row>
    <row r="1350" spans="18:19" ht="12.75">
      <c r="R1350" s="42">
        <v>3971</v>
      </c>
      <c r="S1350" s="7">
        <v>6</v>
      </c>
    </row>
    <row r="1351" spans="18:19" ht="12.75">
      <c r="R1351" s="42">
        <v>3972</v>
      </c>
      <c r="S1351" s="7">
        <v>6</v>
      </c>
    </row>
    <row r="1352" spans="18:19" ht="12.75">
      <c r="R1352" s="42">
        <v>3973</v>
      </c>
      <c r="S1352" s="7">
        <v>6</v>
      </c>
    </row>
    <row r="1353" spans="18:19" ht="12.75">
      <c r="R1353" s="42">
        <v>3974</v>
      </c>
      <c r="S1353" s="7">
        <v>6</v>
      </c>
    </row>
    <row r="1354" spans="18:19" ht="12.75">
      <c r="R1354" s="42">
        <v>3974</v>
      </c>
      <c r="S1354" s="7">
        <v>6</v>
      </c>
    </row>
    <row r="1355" spans="18:19" ht="12.75">
      <c r="R1355" s="42">
        <v>3976</v>
      </c>
      <c r="S1355" s="7">
        <v>6</v>
      </c>
    </row>
    <row r="1356" spans="18:19" ht="12.75">
      <c r="R1356" s="42">
        <v>3977</v>
      </c>
      <c r="S1356" s="7">
        <v>6</v>
      </c>
    </row>
    <row r="1357" spans="18:19" ht="12.75">
      <c r="R1357" s="42">
        <v>3978</v>
      </c>
      <c r="S1357" s="7">
        <v>6</v>
      </c>
    </row>
    <row r="1358" spans="18:19" ht="12.75">
      <c r="R1358" s="42">
        <v>3980</v>
      </c>
      <c r="S1358" s="7">
        <v>6</v>
      </c>
    </row>
    <row r="1359" spans="18:19" ht="12.75">
      <c r="R1359" s="42">
        <v>3981</v>
      </c>
      <c r="S1359" s="7">
        <v>6</v>
      </c>
    </row>
    <row r="1360" spans="18:19" ht="12.75">
      <c r="R1360" s="42">
        <v>3985</v>
      </c>
      <c r="S1360" s="7">
        <v>6</v>
      </c>
    </row>
    <row r="1361" spans="18:19" ht="12.75">
      <c r="R1361" s="42">
        <v>3985</v>
      </c>
      <c r="S1361" s="7">
        <v>6</v>
      </c>
    </row>
    <row r="1362" spans="18:19" ht="12.75">
      <c r="R1362" s="42">
        <v>3987</v>
      </c>
      <c r="S1362" s="7">
        <v>6</v>
      </c>
    </row>
    <row r="1363" spans="18:19" ht="12.75">
      <c r="R1363" s="42">
        <v>3988</v>
      </c>
      <c r="S1363" s="7">
        <v>6</v>
      </c>
    </row>
    <row r="1364" spans="18:19" ht="12.75">
      <c r="R1364" s="42">
        <v>3989</v>
      </c>
      <c r="S1364" s="7">
        <v>6</v>
      </c>
    </row>
    <row r="1365" spans="18:19" ht="12.75">
      <c r="R1365" s="42">
        <v>3989</v>
      </c>
      <c r="S1365" s="7">
        <v>6</v>
      </c>
    </row>
    <row r="1366" spans="18:19" ht="12.75">
      <c r="R1366" s="42">
        <v>3989</v>
      </c>
      <c r="S1366" s="7">
        <v>6</v>
      </c>
    </row>
    <row r="1367" spans="18:19" ht="12.75">
      <c r="R1367" s="42">
        <v>3991</v>
      </c>
      <c r="S1367" s="7">
        <v>6</v>
      </c>
    </row>
    <row r="1368" spans="18:19" ht="12.75">
      <c r="R1368" s="42">
        <v>3992</v>
      </c>
      <c r="S1368" s="7">
        <v>6</v>
      </c>
    </row>
    <row r="1369" spans="18:19" ht="12.75">
      <c r="R1369" s="42">
        <v>3992</v>
      </c>
      <c r="S1369" s="7">
        <v>6</v>
      </c>
    </row>
    <row r="1370" spans="18:19" ht="12.75">
      <c r="R1370" s="42">
        <v>3993</v>
      </c>
      <c r="S1370" s="7">
        <v>6</v>
      </c>
    </row>
    <row r="1371" spans="18:19" ht="12.75">
      <c r="R1371" s="42">
        <v>3994</v>
      </c>
      <c r="S1371" s="7">
        <v>6</v>
      </c>
    </row>
    <row r="1372" spans="18:19" ht="12.75">
      <c r="R1372" s="42">
        <v>3994</v>
      </c>
      <c r="S1372" s="7">
        <v>6</v>
      </c>
    </row>
    <row r="1373" spans="18:19" ht="12.75">
      <c r="R1373" s="42">
        <v>3994</v>
      </c>
      <c r="S1373" s="7">
        <v>6</v>
      </c>
    </row>
    <row r="1374" spans="18:19" ht="12.75">
      <c r="R1374" s="42">
        <v>3994</v>
      </c>
      <c r="S1374" s="7">
        <v>6</v>
      </c>
    </row>
    <row r="1375" spans="18:19" ht="12.75">
      <c r="R1375" s="42">
        <v>3994</v>
      </c>
      <c r="S1375" s="7">
        <v>6</v>
      </c>
    </row>
    <row r="1376" spans="18:19" ht="12.75">
      <c r="R1376" s="42">
        <v>3994</v>
      </c>
      <c r="S1376" s="7">
        <v>6</v>
      </c>
    </row>
    <row r="1377" spans="18:19" ht="12.75">
      <c r="R1377" s="42">
        <v>3995</v>
      </c>
      <c r="S1377" s="7">
        <v>6</v>
      </c>
    </row>
    <row r="1378" spans="18:19" ht="12.75">
      <c r="R1378" s="42">
        <v>3996</v>
      </c>
      <c r="S1378" s="7">
        <v>6</v>
      </c>
    </row>
    <row r="1379" spans="18:19" ht="12.75">
      <c r="R1379" s="42">
        <v>3997</v>
      </c>
      <c r="S1379" s="7">
        <v>6</v>
      </c>
    </row>
    <row r="1380" spans="18:19" ht="12.75">
      <c r="R1380" s="42">
        <v>3997</v>
      </c>
      <c r="S1380" s="7">
        <v>6</v>
      </c>
    </row>
    <row r="1381" spans="18:19" ht="12.75">
      <c r="R1381" s="42">
        <v>3998</v>
      </c>
      <c r="S1381" s="7">
        <v>6</v>
      </c>
    </row>
    <row r="1382" spans="18:19" ht="12.75">
      <c r="R1382" s="42">
        <v>3999</v>
      </c>
      <c r="S1382" s="7">
        <v>6</v>
      </c>
    </row>
    <row r="1383" spans="18:19" ht="12.75">
      <c r="R1383" s="42">
        <v>4000</v>
      </c>
      <c r="S1383" s="7">
        <v>3</v>
      </c>
    </row>
    <row r="1384" spans="18:19" ht="12.75">
      <c r="R1384" s="42">
        <v>4001</v>
      </c>
      <c r="S1384" s="7">
        <v>3</v>
      </c>
    </row>
    <row r="1385" spans="18:19" ht="12.75">
      <c r="R1385" s="42">
        <v>4002</v>
      </c>
      <c r="S1385" s="7">
        <v>3</v>
      </c>
    </row>
    <row r="1386" spans="18:19" ht="12.75">
      <c r="R1386" s="42">
        <v>4003</v>
      </c>
      <c r="S1386" s="7">
        <v>3</v>
      </c>
    </row>
    <row r="1387" spans="18:19" ht="12.75">
      <c r="R1387" s="42">
        <v>4004</v>
      </c>
      <c r="S1387" s="7">
        <v>3</v>
      </c>
    </row>
    <row r="1388" spans="18:19" ht="12.75">
      <c r="R1388" s="42">
        <v>4005</v>
      </c>
      <c r="S1388" s="7">
        <v>3</v>
      </c>
    </row>
    <row r="1389" spans="18:19" ht="12.75">
      <c r="R1389" s="42">
        <v>4006</v>
      </c>
      <c r="S1389" s="7">
        <v>3</v>
      </c>
    </row>
    <row r="1390" spans="18:19" ht="12.75">
      <c r="R1390" s="42">
        <v>4007</v>
      </c>
      <c r="S1390" s="7">
        <v>3</v>
      </c>
    </row>
    <row r="1391" spans="18:19" ht="12.75">
      <c r="R1391" s="42">
        <v>4008</v>
      </c>
      <c r="S1391" s="7">
        <v>3</v>
      </c>
    </row>
    <row r="1392" spans="18:19" ht="12.75">
      <c r="R1392" s="42">
        <v>4009</v>
      </c>
      <c r="S1392" s="7">
        <v>3</v>
      </c>
    </row>
    <row r="1393" spans="18:19" ht="12.75">
      <c r="R1393" s="42">
        <v>4010</v>
      </c>
      <c r="S1393" s="7">
        <v>3</v>
      </c>
    </row>
    <row r="1394" spans="18:19" ht="12.75">
      <c r="R1394" s="42">
        <v>4011</v>
      </c>
      <c r="S1394" s="7">
        <v>3</v>
      </c>
    </row>
    <row r="1395" spans="18:19" ht="12.75">
      <c r="R1395" s="42">
        <v>4012</v>
      </c>
      <c r="S1395" s="7">
        <v>3</v>
      </c>
    </row>
    <row r="1396" spans="18:19" ht="12.75">
      <c r="R1396" s="42">
        <v>4013</v>
      </c>
      <c r="S1396" s="7">
        <v>3</v>
      </c>
    </row>
    <row r="1397" spans="18:19" ht="12.75">
      <c r="R1397" s="42">
        <v>4014</v>
      </c>
      <c r="S1397" s="7">
        <v>3</v>
      </c>
    </row>
    <row r="1398" spans="18:19" ht="12.75">
      <c r="R1398" s="42">
        <v>4015</v>
      </c>
      <c r="S1398" s="7">
        <v>3</v>
      </c>
    </row>
    <row r="1399" spans="18:19" ht="12.75">
      <c r="R1399" s="42">
        <v>4017</v>
      </c>
      <c r="S1399" s="7">
        <v>3</v>
      </c>
    </row>
    <row r="1400" spans="18:19" ht="12.75">
      <c r="R1400" s="42">
        <v>4018</v>
      </c>
      <c r="S1400" s="7">
        <v>3</v>
      </c>
    </row>
    <row r="1401" spans="18:19" ht="12.75">
      <c r="R1401" s="42">
        <v>4021</v>
      </c>
      <c r="S1401" s="7">
        <v>3</v>
      </c>
    </row>
    <row r="1402" spans="18:19" ht="12.75">
      <c r="R1402" s="42">
        <v>4022</v>
      </c>
      <c r="S1402" s="7">
        <v>3</v>
      </c>
    </row>
    <row r="1403" spans="18:19" ht="12.75">
      <c r="R1403" s="42">
        <v>4023</v>
      </c>
      <c r="S1403" s="7">
        <v>3</v>
      </c>
    </row>
    <row r="1404" spans="18:19" ht="12.75">
      <c r="R1404" s="42">
        <v>4024</v>
      </c>
      <c r="S1404" s="7">
        <v>3</v>
      </c>
    </row>
    <row r="1405" spans="18:19" ht="12.75">
      <c r="R1405" s="42">
        <v>4025</v>
      </c>
      <c r="S1405" s="7">
        <v>3</v>
      </c>
    </row>
    <row r="1406" spans="18:19" ht="12.75">
      <c r="R1406" s="42">
        <v>4026</v>
      </c>
      <c r="S1406" s="7">
        <v>3</v>
      </c>
    </row>
    <row r="1407" spans="18:19" ht="12.75">
      <c r="R1407" s="42">
        <v>4027</v>
      </c>
      <c r="S1407" s="7">
        <v>3</v>
      </c>
    </row>
    <row r="1408" spans="18:19" ht="12.75">
      <c r="R1408" s="42">
        <v>4028</v>
      </c>
      <c r="S1408" s="7">
        <v>3</v>
      </c>
    </row>
    <row r="1409" spans="18:19" ht="12.75">
      <c r="R1409" s="42">
        <v>4029</v>
      </c>
      <c r="S1409" s="7">
        <v>3</v>
      </c>
    </row>
    <row r="1410" spans="18:19" ht="12.75">
      <c r="R1410" s="42">
        <v>4030</v>
      </c>
      <c r="S1410" s="7">
        <v>3</v>
      </c>
    </row>
    <row r="1411" spans="18:19" ht="12.75">
      <c r="R1411" s="42">
        <v>4031</v>
      </c>
      <c r="S1411" s="7">
        <v>3</v>
      </c>
    </row>
    <row r="1412" spans="18:19" ht="12.75">
      <c r="R1412" s="42">
        <v>4032</v>
      </c>
      <c r="S1412" s="7">
        <v>3</v>
      </c>
    </row>
    <row r="1413" spans="18:19" ht="12.75">
      <c r="R1413" s="42">
        <v>4033</v>
      </c>
      <c r="S1413" s="7">
        <v>3</v>
      </c>
    </row>
    <row r="1414" spans="18:19" ht="12.75">
      <c r="R1414" s="42">
        <v>4034</v>
      </c>
      <c r="S1414" s="7">
        <v>3</v>
      </c>
    </row>
    <row r="1415" spans="18:19" ht="12.75">
      <c r="R1415" s="42">
        <v>4035</v>
      </c>
      <c r="S1415" s="7">
        <v>3</v>
      </c>
    </row>
    <row r="1416" spans="18:19" ht="12.75">
      <c r="R1416" s="42">
        <v>4040</v>
      </c>
      <c r="S1416" s="7">
        <v>3</v>
      </c>
    </row>
    <row r="1417" spans="18:19" ht="12.75">
      <c r="R1417" s="42">
        <v>4041</v>
      </c>
      <c r="S1417" s="7">
        <v>3</v>
      </c>
    </row>
    <row r="1418" spans="18:19" ht="12.75">
      <c r="R1418" s="42">
        <v>4042</v>
      </c>
      <c r="S1418" s="7">
        <v>3</v>
      </c>
    </row>
    <row r="1419" spans="18:19" ht="12.75">
      <c r="R1419" s="42">
        <v>4044</v>
      </c>
      <c r="S1419" s="7">
        <v>3</v>
      </c>
    </row>
    <row r="1420" spans="18:19" ht="12.75">
      <c r="R1420" s="42">
        <v>4045</v>
      </c>
      <c r="S1420" s="7">
        <v>3</v>
      </c>
    </row>
    <row r="1421" spans="18:19" ht="12.75">
      <c r="R1421" s="42">
        <v>4046</v>
      </c>
      <c r="S1421" s="7">
        <v>3</v>
      </c>
    </row>
    <row r="1422" spans="18:19" ht="12.75">
      <c r="R1422" s="42">
        <v>4047</v>
      </c>
      <c r="S1422" s="7">
        <v>3</v>
      </c>
    </row>
    <row r="1423" spans="18:19" ht="12.75">
      <c r="R1423" s="42">
        <v>4048</v>
      </c>
      <c r="S1423" s="7">
        <v>3</v>
      </c>
    </row>
    <row r="1424" spans="18:19" ht="12.75">
      <c r="R1424" s="42">
        <v>4060</v>
      </c>
      <c r="S1424" s="7">
        <v>6</v>
      </c>
    </row>
    <row r="1425" spans="18:19" ht="12.75">
      <c r="R1425" s="42">
        <v>4063</v>
      </c>
      <c r="S1425" s="7">
        <v>3</v>
      </c>
    </row>
    <row r="1426" spans="18:19" ht="12.75">
      <c r="R1426" s="42">
        <v>4064</v>
      </c>
      <c r="S1426" s="7">
        <v>6</v>
      </c>
    </row>
    <row r="1427" spans="18:19" ht="12.75">
      <c r="R1427" s="42">
        <v>4065</v>
      </c>
      <c r="S1427" s="7">
        <v>6</v>
      </c>
    </row>
    <row r="1428" spans="18:19" ht="12.75">
      <c r="R1428" s="42">
        <v>4066</v>
      </c>
      <c r="S1428" s="7">
        <v>6</v>
      </c>
    </row>
    <row r="1429" spans="18:19" ht="12.75">
      <c r="R1429" s="42">
        <v>4067</v>
      </c>
      <c r="S1429" s="7">
        <v>6</v>
      </c>
    </row>
    <row r="1430" spans="18:19" ht="12.75">
      <c r="R1430" s="42">
        <v>4069</v>
      </c>
      <c r="S1430" s="7">
        <v>6</v>
      </c>
    </row>
    <row r="1431" spans="18:19" ht="12.75">
      <c r="R1431" s="42">
        <v>4071</v>
      </c>
      <c r="S1431" s="7">
        <v>6</v>
      </c>
    </row>
    <row r="1432" spans="18:19" ht="12.75">
      <c r="R1432" s="42">
        <v>4074</v>
      </c>
      <c r="S1432" s="7">
        <v>6</v>
      </c>
    </row>
    <row r="1433" spans="18:19" ht="12.75">
      <c r="R1433" s="42">
        <v>4075</v>
      </c>
      <c r="S1433" s="7">
        <v>6</v>
      </c>
    </row>
    <row r="1434" spans="18:19" ht="12.75">
      <c r="R1434" s="42">
        <v>4077</v>
      </c>
      <c r="S1434" s="7">
        <v>3</v>
      </c>
    </row>
    <row r="1435" spans="18:19" ht="12.75">
      <c r="R1435" s="42">
        <v>4077</v>
      </c>
      <c r="S1435" s="7">
        <v>3</v>
      </c>
    </row>
    <row r="1436" spans="18:19" ht="12.75">
      <c r="R1436" s="42">
        <v>4077</v>
      </c>
      <c r="S1436" s="7">
        <v>3</v>
      </c>
    </row>
    <row r="1437" spans="18:19" ht="12.75">
      <c r="R1437" s="42">
        <v>4078</v>
      </c>
      <c r="S1437" s="7">
        <v>3</v>
      </c>
    </row>
    <row r="1438" spans="18:19" ht="12.75">
      <c r="R1438" s="42">
        <v>4079</v>
      </c>
      <c r="S1438" s="7">
        <v>3</v>
      </c>
    </row>
    <row r="1439" spans="18:19" ht="12.75">
      <c r="R1439" s="42">
        <v>4080</v>
      </c>
      <c r="S1439" s="7">
        <v>6</v>
      </c>
    </row>
    <row r="1440" spans="18:19" ht="12.75">
      <c r="R1440" s="42">
        <v>4081</v>
      </c>
      <c r="S1440" s="7">
        <v>6</v>
      </c>
    </row>
    <row r="1441" spans="18:19" ht="12.75">
      <c r="R1441" s="42">
        <v>4085</v>
      </c>
      <c r="S1441" s="7">
        <v>6</v>
      </c>
    </row>
    <row r="1442" spans="18:19" ht="12.75">
      <c r="R1442" s="42">
        <v>4086</v>
      </c>
      <c r="S1442" s="7">
        <v>6</v>
      </c>
    </row>
    <row r="1443" spans="18:19" ht="12.75">
      <c r="R1443" s="42">
        <v>4087</v>
      </c>
      <c r="S1443" s="7">
        <v>6</v>
      </c>
    </row>
    <row r="1444" spans="18:19" ht="12.75">
      <c r="R1444" s="42">
        <v>4090</v>
      </c>
      <c r="S1444" s="7">
        <v>6</v>
      </c>
    </row>
    <row r="1445" spans="18:19" ht="12.75">
      <c r="R1445" s="42">
        <v>4090</v>
      </c>
      <c r="S1445" s="7">
        <v>6</v>
      </c>
    </row>
    <row r="1446" spans="18:19" ht="12.75">
      <c r="R1446" s="42">
        <v>4096</v>
      </c>
      <c r="S1446" s="7">
        <v>6</v>
      </c>
    </row>
    <row r="1447" spans="18:19" ht="12.75">
      <c r="R1447" s="42">
        <v>4097</v>
      </c>
      <c r="S1447" s="7">
        <v>6</v>
      </c>
    </row>
    <row r="1448" spans="18:19" ht="12.75">
      <c r="R1448" s="42">
        <v>4100</v>
      </c>
      <c r="S1448" s="7">
        <v>6</v>
      </c>
    </row>
    <row r="1449" spans="18:19" ht="12.75">
      <c r="R1449" s="42">
        <v>4101</v>
      </c>
      <c r="S1449" s="7">
        <v>6</v>
      </c>
    </row>
    <row r="1450" spans="18:19" ht="12.75">
      <c r="R1450" s="42">
        <v>4103</v>
      </c>
      <c r="S1450" s="7">
        <v>6</v>
      </c>
    </row>
    <row r="1451" spans="18:19" ht="12.75">
      <c r="R1451" s="42">
        <v>4110</v>
      </c>
      <c r="S1451" s="7">
        <v>6</v>
      </c>
    </row>
    <row r="1452" spans="18:19" ht="12.75">
      <c r="R1452" s="42">
        <v>4114</v>
      </c>
      <c r="S1452" s="7">
        <v>6</v>
      </c>
    </row>
    <row r="1453" spans="18:19" ht="12.75">
      <c r="R1453" s="42">
        <v>4115</v>
      </c>
      <c r="S1453" s="7">
        <v>6</v>
      </c>
    </row>
    <row r="1454" spans="18:19" ht="12.75">
      <c r="R1454" s="42">
        <v>4116</v>
      </c>
      <c r="S1454" s="7">
        <v>6</v>
      </c>
    </row>
    <row r="1455" spans="18:19" ht="12.75">
      <c r="R1455" s="42">
        <v>4117</v>
      </c>
      <c r="S1455" s="7">
        <v>6</v>
      </c>
    </row>
    <row r="1456" spans="18:19" ht="12.75">
      <c r="R1456" s="42">
        <v>4118</v>
      </c>
      <c r="S1456" s="7">
        <v>6</v>
      </c>
    </row>
    <row r="1457" spans="18:19" ht="12.75">
      <c r="R1457" s="42">
        <v>4119</v>
      </c>
      <c r="S1457" s="7">
        <v>6</v>
      </c>
    </row>
    <row r="1458" spans="18:19" ht="12.75">
      <c r="R1458" s="42">
        <v>4121</v>
      </c>
      <c r="S1458" s="7">
        <v>6</v>
      </c>
    </row>
    <row r="1459" spans="18:19" ht="12.75">
      <c r="R1459" s="42">
        <v>4122</v>
      </c>
      <c r="S1459" s="7">
        <v>6</v>
      </c>
    </row>
    <row r="1460" spans="18:19" ht="12.75">
      <c r="R1460" s="42">
        <v>4123</v>
      </c>
      <c r="S1460" s="7">
        <v>6</v>
      </c>
    </row>
    <row r="1461" spans="18:19" ht="12.75">
      <c r="R1461" s="42">
        <v>4124</v>
      </c>
      <c r="S1461" s="7">
        <v>6</v>
      </c>
    </row>
    <row r="1462" spans="18:19" ht="12.75">
      <c r="R1462" s="42">
        <v>4125</v>
      </c>
      <c r="S1462" s="7">
        <v>6</v>
      </c>
    </row>
    <row r="1463" spans="18:19" ht="12.75">
      <c r="R1463" s="42">
        <v>4126</v>
      </c>
      <c r="S1463" s="7">
        <v>6</v>
      </c>
    </row>
    <row r="1464" spans="18:19" ht="12.75">
      <c r="R1464" s="42">
        <v>4127</v>
      </c>
      <c r="S1464" s="7">
        <v>6</v>
      </c>
    </row>
    <row r="1465" spans="18:19" ht="12.75">
      <c r="R1465" s="42">
        <v>4128</v>
      </c>
      <c r="S1465" s="7">
        <v>6</v>
      </c>
    </row>
    <row r="1466" spans="18:19" ht="12.75">
      <c r="R1466" s="42">
        <v>4130</v>
      </c>
      <c r="S1466" s="7">
        <v>6</v>
      </c>
    </row>
    <row r="1467" spans="18:19" ht="12.75">
      <c r="R1467" s="42">
        <v>4131</v>
      </c>
      <c r="S1467" s="7">
        <v>6</v>
      </c>
    </row>
    <row r="1468" spans="18:19" ht="12.75">
      <c r="R1468" s="42">
        <v>4132</v>
      </c>
      <c r="S1468" s="7">
        <v>6</v>
      </c>
    </row>
    <row r="1469" spans="18:19" ht="12.75">
      <c r="R1469" s="42">
        <v>4133</v>
      </c>
      <c r="S1469" s="7">
        <v>6</v>
      </c>
    </row>
    <row r="1470" spans="18:19" ht="12.75">
      <c r="R1470" s="42">
        <v>4134</v>
      </c>
      <c r="S1470" s="7">
        <v>6</v>
      </c>
    </row>
    <row r="1471" spans="18:19" ht="12.75">
      <c r="R1471" s="42">
        <v>4135</v>
      </c>
      <c r="S1471" s="7">
        <v>6</v>
      </c>
    </row>
    <row r="1472" spans="18:19" ht="12.75">
      <c r="R1472" s="42">
        <v>4136</v>
      </c>
      <c r="S1472" s="7">
        <v>6</v>
      </c>
    </row>
    <row r="1473" spans="18:19" ht="12.75">
      <c r="R1473" s="42">
        <v>4137</v>
      </c>
      <c r="S1473" s="7">
        <v>6</v>
      </c>
    </row>
    <row r="1474" spans="18:19" ht="12.75">
      <c r="R1474" s="42">
        <v>4138</v>
      </c>
      <c r="S1474" s="7">
        <v>6</v>
      </c>
    </row>
    <row r="1475" spans="18:19" ht="12.75">
      <c r="R1475" s="42">
        <v>4141</v>
      </c>
      <c r="S1475" s="7">
        <v>6</v>
      </c>
    </row>
    <row r="1476" spans="18:19" ht="12.75">
      <c r="R1476" s="42">
        <v>4142</v>
      </c>
      <c r="S1476" s="7">
        <v>6</v>
      </c>
    </row>
    <row r="1477" spans="18:19" ht="12.75">
      <c r="R1477" s="42">
        <v>4143</v>
      </c>
      <c r="S1477" s="7">
        <v>6</v>
      </c>
    </row>
    <row r="1478" spans="18:19" ht="12.75">
      <c r="R1478" s="42">
        <v>4144</v>
      </c>
      <c r="S1478" s="7">
        <v>6</v>
      </c>
    </row>
    <row r="1479" spans="18:19" ht="12.75">
      <c r="R1479" s="42">
        <v>4145</v>
      </c>
      <c r="S1479" s="7">
        <v>6</v>
      </c>
    </row>
    <row r="1480" spans="18:19" ht="12.75">
      <c r="R1480" s="42">
        <v>4146</v>
      </c>
      <c r="S1480" s="7">
        <v>6</v>
      </c>
    </row>
    <row r="1481" spans="18:19" ht="12.75">
      <c r="R1481" s="42">
        <v>4150</v>
      </c>
      <c r="S1481" s="7">
        <v>6</v>
      </c>
    </row>
    <row r="1482" spans="18:19" ht="12.75">
      <c r="R1482" s="42">
        <v>4151</v>
      </c>
      <c r="S1482" s="7">
        <v>6</v>
      </c>
    </row>
    <row r="1483" spans="18:19" ht="12.75">
      <c r="R1483" s="42">
        <v>4152</v>
      </c>
      <c r="S1483" s="7">
        <v>6</v>
      </c>
    </row>
    <row r="1484" spans="18:19" ht="12.75">
      <c r="R1484" s="42">
        <v>4155</v>
      </c>
      <c r="S1484" s="7">
        <v>6</v>
      </c>
    </row>
    <row r="1485" spans="18:19" ht="12.75">
      <c r="R1485" s="42">
        <v>4161</v>
      </c>
      <c r="S1485" s="7">
        <v>6</v>
      </c>
    </row>
    <row r="1486" spans="18:19" ht="12.75">
      <c r="R1486" s="42">
        <v>4162</v>
      </c>
      <c r="S1486" s="7">
        <v>6</v>
      </c>
    </row>
    <row r="1487" spans="18:19" ht="12.75">
      <c r="R1487" s="42">
        <v>4163</v>
      </c>
      <c r="S1487" s="7">
        <v>6</v>
      </c>
    </row>
    <row r="1488" spans="18:19" ht="12.75">
      <c r="R1488" s="42">
        <v>4164</v>
      </c>
      <c r="S1488" s="7">
        <v>6</v>
      </c>
    </row>
    <row r="1489" spans="18:19" ht="12.75">
      <c r="R1489" s="42">
        <v>4171</v>
      </c>
      <c r="S1489" s="7">
        <v>6</v>
      </c>
    </row>
    <row r="1490" spans="18:19" ht="12.75">
      <c r="R1490" s="42">
        <v>4172</v>
      </c>
      <c r="S1490" s="7">
        <v>6</v>
      </c>
    </row>
    <row r="1491" spans="18:19" ht="12.75">
      <c r="R1491" s="42">
        <v>4173</v>
      </c>
      <c r="S1491" s="7">
        <v>6</v>
      </c>
    </row>
    <row r="1492" spans="18:19" ht="12.75">
      <c r="R1492" s="42">
        <v>4174</v>
      </c>
      <c r="S1492" s="7">
        <v>6</v>
      </c>
    </row>
    <row r="1493" spans="18:19" ht="12.75">
      <c r="R1493" s="42">
        <v>4175</v>
      </c>
      <c r="S1493" s="7">
        <v>6</v>
      </c>
    </row>
    <row r="1494" spans="18:19" ht="12.75">
      <c r="R1494" s="42">
        <v>4176</v>
      </c>
      <c r="S1494" s="7">
        <v>6</v>
      </c>
    </row>
    <row r="1495" spans="18:19" ht="12.75">
      <c r="R1495" s="42">
        <v>4177</v>
      </c>
      <c r="S1495" s="7">
        <v>6</v>
      </c>
    </row>
    <row r="1496" spans="18:19" ht="12.75">
      <c r="R1496" s="42">
        <v>4181</v>
      </c>
      <c r="S1496" s="7">
        <v>6</v>
      </c>
    </row>
    <row r="1497" spans="18:19" ht="12.75">
      <c r="R1497" s="42">
        <v>4183</v>
      </c>
      <c r="S1497" s="7">
        <v>6</v>
      </c>
    </row>
    <row r="1498" spans="18:19" ht="12.75">
      <c r="R1498" s="42">
        <v>4184</v>
      </c>
      <c r="S1498" s="7">
        <v>6</v>
      </c>
    </row>
    <row r="1499" spans="18:19" ht="12.75">
      <c r="R1499" s="42">
        <v>4200</v>
      </c>
      <c r="S1499" s="7">
        <v>5</v>
      </c>
    </row>
    <row r="1500" spans="18:19" ht="12.75">
      <c r="R1500" s="42">
        <v>4201</v>
      </c>
      <c r="S1500" s="7">
        <v>5</v>
      </c>
    </row>
    <row r="1501" spans="18:19" ht="12.75">
      <c r="R1501" s="42">
        <v>4202</v>
      </c>
      <c r="S1501" s="7">
        <v>5</v>
      </c>
    </row>
    <row r="1502" spans="18:19" ht="12.75">
      <c r="R1502" s="42">
        <v>4211</v>
      </c>
      <c r="S1502" s="7">
        <v>6</v>
      </c>
    </row>
    <row r="1503" spans="18:19" ht="12.75">
      <c r="R1503" s="42">
        <v>4212</v>
      </c>
      <c r="S1503" s="7">
        <v>6</v>
      </c>
    </row>
    <row r="1504" spans="18:19" ht="12.75">
      <c r="R1504" s="42">
        <v>4220</v>
      </c>
      <c r="S1504" s="7">
        <v>6</v>
      </c>
    </row>
    <row r="1505" spans="18:19" ht="12.75">
      <c r="R1505" s="42">
        <v>4221</v>
      </c>
      <c r="S1505" s="7">
        <v>6</v>
      </c>
    </row>
    <row r="1506" spans="18:19" ht="12.75">
      <c r="R1506" s="42">
        <v>4224</v>
      </c>
      <c r="S1506" s="7">
        <v>6</v>
      </c>
    </row>
    <row r="1507" spans="18:19" ht="12.75">
      <c r="R1507" s="42">
        <v>4225</v>
      </c>
      <c r="S1507" s="7">
        <v>3</v>
      </c>
    </row>
    <row r="1508" spans="18:19" ht="12.75">
      <c r="R1508" s="42">
        <v>4231</v>
      </c>
      <c r="S1508" s="7">
        <v>6</v>
      </c>
    </row>
    <row r="1509" spans="18:19" ht="12.75">
      <c r="R1509" s="42">
        <v>4232</v>
      </c>
      <c r="S1509" s="7">
        <v>6</v>
      </c>
    </row>
    <row r="1510" spans="18:19" ht="12.75">
      <c r="R1510" s="42">
        <v>4233</v>
      </c>
      <c r="S1510" s="7">
        <v>6</v>
      </c>
    </row>
    <row r="1511" spans="18:19" ht="12.75">
      <c r="R1511" s="42">
        <v>4234</v>
      </c>
      <c r="S1511" s="7">
        <v>6</v>
      </c>
    </row>
    <row r="1512" spans="18:19" ht="12.75">
      <c r="R1512" s="42">
        <v>4235</v>
      </c>
      <c r="S1512" s="7">
        <v>6</v>
      </c>
    </row>
    <row r="1513" spans="18:19" ht="12.75">
      <c r="R1513" s="42">
        <v>4241</v>
      </c>
      <c r="S1513" s="7">
        <v>4</v>
      </c>
    </row>
    <row r="1514" spans="18:19" ht="12.75">
      <c r="R1514" s="42">
        <v>4242</v>
      </c>
      <c r="S1514" s="7">
        <v>6</v>
      </c>
    </row>
    <row r="1515" spans="18:19" ht="12.75">
      <c r="R1515" s="42">
        <v>4243</v>
      </c>
      <c r="S1515" s="7">
        <v>5</v>
      </c>
    </row>
    <row r="1516" spans="18:19" ht="12.75">
      <c r="R1516" s="42">
        <v>4244</v>
      </c>
      <c r="S1516" s="7">
        <v>6</v>
      </c>
    </row>
    <row r="1517" spans="18:19" ht="12.75">
      <c r="R1517" s="42">
        <v>4245</v>
      </c>
      <c r="S1517" s="7">
        <v>6</v>
      </c>
    </row>
    <row r="1518" spans="18:19" ht="12.75">
      <c r="R1518" s="42">
        <v>4246</v>
      </c>
      <c r="S1518" s="7">
        <v>3</v>
      </c>
    </row>
    <row r="1519" spans="18:19" ht="12.75">
      <c r="R1519" s="42">
        <v>4251</v>
      </c>
      <c r="S1519" s="7">
        <v>4</v>
      </c>
    </row>
    <row r="1520" spans="18:19" ht="12.75">
      <c r="R1520" s="42">
        <v>4252</v>
      </c>
      <c r="S1520" s="7">
        <v>6</v>
      </c>
    </row>
    <row r="1521" spans="18:19" ht="12.75">
      <c r="R1521" s="42">
        <v>4253</v>
      </c>
      <c r="S1521" s="7">
        <v>6</v>
      </c>
    </row>
    <row r="1522" spans="18:19" ht="12.75">
      <c r="R1522" s="42">
        <v>4254</v>
      </c>
      <c r="S1522" s="7">
        <v>6</v>
      </c>
    </row>
    <row r="1523" spans="18:19" ht="12.75">
      <c r="R1523" s="42">
        <v>4262</v>
      </c>
      <c r="S1523" s="7">
        <v>6</v>
      </c>
    </row>
    <row r="1524" spans="18:19" ht="12.75">
      <c r="R1524" s="42">
        <v>4263</v>
      </c>
      <c r="S1524" s="7">
        <v>6</v>
      </c>
    </row>
    <row r="1525" spans="18:19" ht="12.75">
      <c r="R1525" s="42">
        <v>4264</v>
      </c>
      <c r="S1525" s="7">
        <v>6</v>
      </c>
    </row>
    <row r="1526" spans="18:19" ht="12.75">
      <c r="R1526" s="42">
        <v>4266</v>
      </c>
      <c r="S1526" s="7">
        <v>6</v>
      </c>
    </row>
    <row r="1527" spans="18:19" ht="12.75">
      <c r="R1527" s="42">
        <v>4267</v>
      </c>
      <c r="S1527" s="7">
        <v>6</v>
      </c>
    </row>
    <row r="1528" spans="18:19" ht="12.75">
      <c r="R1528" s="42">
        <v>4271</v>
      </c>
      <c r="S1528" s="7">
        <v>5</v>
      </c>
    </row>
    <row r="1529" spans="18:19" ht="12.75">
      <c r="R1529" s="42">
        <v>4272</v>
      </c>
      <c r="S1529" s="7">
        <v>6</v>
      </c>
    </row>
    <row r="1530" spans="18:19" ht="12.75">
      <c r="R1530" s="42">
        <v>4273</v>
      </c>
      <c r="S1530" s="7">
        <v>6</v>
      </c>
    </row>
    <row r="1531" spans="18:19" ht="12.75">
      <c r="R1531" s="42">
        <v>4274</v>
      </c>
      <c r="S1531" s="7">
        <v>6</v>
      </c>
    </row>
    <row r="1532" spans="18:19" ht="12.75">
      <c r="R1532" s="42">
        <v>4275</v>
      </c>
      <c r="S1532" s="7">
        <v>6</v>
      </c>
    </row>
    <row r="1533" spans="18:19" ht="12.75">
      <c r="R1533" s="42">
        <v>4281</v>
      </c>
      <c r="S1533" s="7">
        <v>4</v>
      </c>
    </row>
    <row r="1534" spans="18:19" ht="12.75">
      <c r="R1534" s="42">
        <v>4283</v>
      </c>
      <c r="S1534" s="7">
        <v>4</v>
      </c>
    </row>
    <row r="1535" spans="18:19" ht="12.75">
      <c r="R1535" s="42">
        <v>4284</v>
      </c>
      <c r="S1535" s="7">
        <v>6</v>
      </c>
    </row>
    <row r="1536" spans="18:19" ht="12.75">
      <c r="R1536" s="42">
        <v>4285</v>
      </c>
      <c r="S1536" s="7">
        <v>6</v>
      </c>
    </row>
    <row r="1537" spans="18:19" ht="12.75">
      <c r="R1537" s="42">
        <v>4286</v>
      </c>
      <c r="S1537" s="7">
        <v>6</v>
      </c>
    </row>
    <row r="1538" spans="18:19" ht="12.75">
      <c r="R1538" s="42">
        <v>4287</v>
      </c>
      <c r="S1538" s="7">
        <v>6</v>
      </c>
    </row>
    <row r="1539" spans="18:19" ht="12.75">
      <c r="R1539" s="42">
        <v>4288</v>
      </c>
      <c r="S1539" s="7">
        <v>6</v>
      </c>
    </row>
    <row r="1540" spans="18:19" ht="12.75">
      <c r="R1540" s="42">
        <v>4300</v>
      </c>
      <c r="S1540" s="7">
        <v>6</v>
      </c>
    </row>
    <row r="1541" spans="18:19" ht="12.75">
      <c r="R1541" s="42">
        <v>4301</v>
      </c>
      <c r="S1541" s="7">
        <v>6</v>
      </c>
    </row>
    <row r="1542" spans="18:19" ht="12.75">
      <c r="R1542" s="42">
        <v>4311</v>
      </c>
      <c r="S1542" s="7">
        <v>6</v>
      </c>
    </row>
    <row r="1543" spans="18:19" ht="12.75">
      <c r="R1543" s="42">
        <v>4320</v>
      </c>
      <c r="S1543" s="7">
        <v>6</v>
      </c>
    </row>
    <row r="1544" spans="18:19" ht="12.75">
      <c r="R1544" s="42">
        <v>4321</v>
      </c>
      <c r="S1544" s="7">
        <v>6</v>
      </c>
    </row>
    <row r="1545" spans="18:19" ht="12.75">
      <c r="R1545" s="42">
        <v>4324</v>
      </c>
      <c r="S1545" s="7">
        <v>6</v>
      </c>
    </row>
    <row r="1546" spans="18:19" ht="12.75">
      <c r="R1546">
        <v>4325</v>
      </c>
      <c r="S1546" s="7">
        <v>6</v>
      </c>
    </row>
    <row r="1547" spans="18:19" ht="12.75">
      <c r="R1547">
        <v>4326</v>
      </c>
      <c r="S1547" s="7">
        <v>6</v>
      </c>
    </row>
    <row r="1548" spans="18:19" ht="12.75">
      <c r="R1548">
        <v>4327</v>
      </c>
      <c r="S1548" s="7">
        <v>6</v>
      </c>
    </row>
    <row r="1549" spans="18:19" ht="12.75">
      <c r="R1549">
        <v>4331</v>
      </c>
      <c r="S1549" s="7">
        <v>6</v>
      </c>
    </row>
    <row r="1550" spans="18:19" ht="12.75">
      <c r="R1550">
        <v>4332</v>
      </c>
      <c r="S1550" s="7">
        <v>6</v>
      </c>
    </row>
    <row r="1551" spans="18:19" ht="12.75">
      <c r="R1551">
        <v>4333</v>
      </c>
      <c r="S1551" s="7">
        <v>6</v>
      </c>
    </row>
    <row r="1552" spans="18:19" ht="12.75">
      <c r="R1552">
        <v>4334</v>
      </c>
      <c r="S1552" s="7">
        <v>6</v>
      </c>
    </row>
    <row r="1553" spans="18:19" ht="12.75">
      <c r="R1553">
        <v>4335</v>
      </c>
      <c r="S1553" s="7">
        <v>6</v>
      </c>
    </row>
    <row r="1554" spans="18:19" ht="12.75">
      <c r="R1554" s="42">
        <v>4336</v>
      </c>
      <c r="S1554" s="7">
        <v>6</v>
      </c>
    </row>
    <row r="1555" spans="18:19" ht="12.75">
      <c r="R1555" s="42">
        <v>4337</v>
      </c>
      <c r="S1555" s="7">
        <v>6</v>
      </c>
    </row>
    <row r="1556" spans="18:19" ht="12.75">
      <c r="R1556" s="42">
        <v>4338</v>
      </c>
      <c r="S1556" s="7">
        <v>4</v>
      </c>
    </row>
    <row r="1557" spans="18:19" ht="12.75">
      <c r="R1557" s="42">
        <v>4341</v>
      </c>
      <c r="S1557" s="7">
        <v>6</v>
      </c>
    </row>
    <row r="1558" spans="18:19" ht="12.75">
      <c r="R1558" s="42">
        <v>4342</v>
      </c>
      <c r="S1558" s="7">
        <v>6</v>
      </c>
    </row>
    <row r="1559" spans="18:19" ht="12.75">
      <c r="R1559" s="42">
        <v>4343</v>
      </c>
      <c r="S1559" s="7">
        <v>6</v>
      </c>
    </row>
    <row r="1560" spans="18:19" ht="12.75">
      <c r="R1560" s="42">
        <v>4351</v>
      </c>
      <c r="S1560" s="7">
        <v>6</v>
      </c>
    </row>
    <row r="1561" spans="18:19" ht="12.75">
      <c r="R1561" s="42">
        <v>4352</v>
      </c>
      <c r="S1561" s="7">
        <v>6</v>
      </c>
    </row>
    <row r="1562" spans="18:19" ht="12.75">
      <c r="R1562" s="42">
        <v>4353</v>
      </c>
      <c r="S1562" s="7">
        <v>6</v>
      </c>
    </row>
    <row r="1563" spans="18:19" ht="12.75">
      <c r="R1563" s="42">
        <v>4354</v>
      </c>
      <c r="S1563" s="7">
        <v>6</v>
      </c>
    </row>
    <row r="1564" spans="18:19" ht="12.75">
      <c r="R1564" s="42">
        <v>4355</v>
      </c>
      <c r="S1564" s="7">
        <v>6</v>
      </c>
    </row>
    <row r="1565" spans="18:19" ht="12.75">
      <c r="R1565" s="42">
        <v>4356</v>
      </c>
      <c r="S1565" s="7">
        <v>6</v>
      </c>
    </row>
    <row r="1566" spans="18:19" ht="12.75">
      <c r="R1566" s="42">
        <v>4361</v>
      </c>
      <c r="S1566" s="7">
        <v>6</v>
      </c>
    </row>
    <row r="1567" spans="18:19" ht="12.75">
      <c r="R1567" s="42">
        <v>4362</v>
      </c>
      <c r="S1567" s="7">
        <v>6</v>
      </c>
    </row>
    <row r="1568" spans="18:19" ht="12.75">
      <c r="R1568" s="42">
        <v>4363</v>
      </c>
      <c r="S1568" s="7">
        <v>6</v>
      </c>
    </row>
    <row r="1569" spans="18:19" ht="12.75">
      <c r="R1569" s="42">
        <v>4371</v>
      </c>
      <c r="S1569" s="7">
        <v>6</v>
      </c>
    </row>
    <row r="1570" spans="18:19" ht="12.75">
      <c r="R1570" s="42">
        <v>4372</v>
      </c>
      <c r="S1570" s="7">
        <v>6</v>
      </c>
    </row>
    <row r="1571" spans="18:19" ht="12.75">
      <c r="R1571" s="42">
        <v>4373</v>
      </c>
      <c r="S1571" s="7">
        <v>6</v>
      </c>
    </row>
    <row r="1572" spans="18:19" ht="12.75">
      <c r="R1572" s="42">
        <v>4374</v>
      </c>
      <c r="S1572" s="7">
        <v>6</v>
      </c>
    </row>
    <row r="1573" spans="18:19" ht="12.75">
      <c r="R1573" s="42">
        <v>4375</v>
      </c>
      <c r="S1573" s="7">
        <v>6</v>
      </c>
    </row>
    <row r="1574" spans="18:19" ht="12.75">
      <c r="R1574" s="42">
        <v>4376</v>
      </c>
      <c r="S1574" s="7">
        <v>6</v>
      </c>
    </row>
    <row r="1575" spans="18:19" ht="12.75">
      <c r="R1575" s="42">
        <v>4400</v>
      </c>
      <c r="S1575" s="7">
        <v>3</v>
      </c>
    </row>
    <row r="1576" spans="18:19" ht="12.75">
      <c r="R1576" s="42">
        <v>4401</v>
      </c>
      <c r="S1576" s="7">
        <v>3</v>
      </c>
    </row>
    <row r="1577" spans="18:19" ht="12.75">
      <c r="R1577" s="42">
        <v>4402</v>
      </c>
      <c r="S1577" s="7">
        <v>3</v>
      </c>
    </row>
    <row r="1578" spans="18:19" ht="12.75">
      <c r="R1578" s="42">
        <v>4403</v>
      </c>
      <c r="S1578" s="7">
        <v>3</v>
      </c>
    </row>
    <row r="1579" spans="18:19" ht="12.75">
      <c r="R1579" s="42">
        <v>4404</v>
      </c>
      <c r="S1579" s="7">
        <v>3</v>
      </c>
    </row>
    <row r="1580" spans="18:19" ht="12.75">
      <c r="R1580" s="42">
        <v>4405</v>
      </c>
      <c r="S1580" s="7">
        <v>3</v>
      </c>
    </row>
    <row r="1581" spans="18:19" ht="12.75">
      <c r="R1581" s="42">
        <v>4406</v>
      </c>
      <c r="S1581" s="7">
        <v>3</v>
      </c>
    </row>
    <row r="1582" spans="18:19" ht="12.75">
      <c r="R1582" s="42">
        <v>4407</v>
      </c>
      <c r="S1582" s="7">
        <v>3</v>
      </c>
    </row>
    <row r="1583" spans="18:19" ht="12.75">
      <c r="R1583" s="42">
        <v>4410</v>
      </c>
      <c r="S1583" s="7">
        <v>3</v>
      </c>
    </row>
    <row r="1584" spans="18:19" ht="12.75">
      <c r="R1584" s="42">
        <v>4411</v>
      </c>
      <c r="S1584" s="7">
        <v>3</v>
      </c>
    </row>
    <row r="1585" spans="18:19" ht="12.75">
      <c r="R1585" s="42">
        <v>4412</v>
      </c>
      <c r="S1585" s="7">
        <v>3</v>
      </c>
    </row>
    <row r="1586" spans="18:19" ht="12.75">
      <c r="R1586" s="42">
        <v>4413</v>
      </c>
      <c r="S1586" s="7">
        <v>3</v>
      </c>
    </row>
    <row r="1587" spans="18:19" ht="12.75">
      <c r="R1587" s="42">
        <v>4431</v>
      </c>
      <c r="S1587" s="7">
        <v>3</v>
      </c>
    </row>
    <row r="1588" spans="18:19" ht="12.75">
      <c r="R1588" s="42">
        <v>4432</v>
      </c>
      <c r="S1588" s="7">
        <v>3</v>
      </c>
    </row>
    <row r="1589" spans="18:19" ht="12.75">
      <c r="R1589" s="42">
        <v>4433</v>
      </c>
      <c r="S1589" s="7">
        <v>3</v>
      </c>
    </row>
    <row r="1590" spans="18:19" ht="12.75">
      <c r="R1590" s="42">
        <v>4434</v>
      </c>
      <c r="S1590" s="7">
        <v>6</v>
      </c>
    </row>
    <row r="1591" spans="18:19" ht="12.75">
      <c r="R1591" s="42">
        <v>4435</v>
      </c>
      <c r="S1591" s="7">
        <v>3</v>
      </c>
    </row>
    <row r="1592" spans="18:19" ht="12.75">
      <c r="R1592" s="42">
        <v>4440</v>
      </c>
      <c r="S1592" s="7">
        <v>6</v>
      </c>
    </row>
    <row r="1593" spans="18:19" ht="12.75">
      <c r="R1593" s="42">
        <v>4441</v>
      </c>
      <c r="S1593" s="7">
        <v>6</v>
      </c>
    </row>
    <row r="1594" spans="18:19" ht="12.75">
      <c r="R1594" s="42">
        <v>4444</v>
      </c>
      <c r="S1594" s="7">
        <v>6</v>
      </c>
    </row>
    <row r="1595" spans="18:19" ht="12.75">
      <c r="R1595" s="42">
        <v>4445</v>
      </c>
      <c r="S1595" s="7">
        <v>6</v>
      </c>
    </row>
    <row r="1596" spans="18:19" ht="12.75">
      <c r="R1596" s="42">
        <v>4446</v>
      </c>
      <c r="S1596" s="7">
        <v>6</v>
      </c>
    </row>
    <row r="1597" spans="18:19" ht="12.75">
      <c r="R1597" s="42">
        <v>4447</v>
      </c>
      <c r="S1597" s="7">
        <v>6</v>
      </c>
    </row>
    <row r="1598" spans="18:19" ht="12.75">
      <c r="R1598" s="42">
        <v>4450</v>
      </c>
      <c r="S1598" s="7">
        <v>6</v>
      </c>
    </row>
    <row r="1599" spans="18:19" ht="12.75">
      <c r="R1599" s="42">
        <v>4451</v>
      </c>
      <c r="S1599" s="7">
        <v>3</v>
      </c>
    </row>
    <row r="1600" spans="18:19" ht="12.75">
      <c r="R1600" s="42">
        <v>4455</v>
      </c>
      <c r="S1600" s="7">
        <v>6</v>
      </c>
    </row>
    <row r="1601" spans="18:19" ht="12.75">
      <c r="R1601" s="42">
        <v>4456</v>
      </c>
      <c r="S1601" s="7">
        <v>6</v>
      </c>
    </row>
    <row r="1602" spans="18:19" ht="12.75">
      <c r="R1602" s="42">
        <v>4461</v>
      </c>
      <c r="S1602" s="7">
        <v>6</v>
      </c>
    </row>
    <row r="1603" spans="18:19" ht="12.75">
      <c r="R1603" s="42">
        <v>4463</v>
      </c>
      <c r="S1603" s="7">
        <v>6</v>
      </c>
    </row>
    <row r="1604" spans="18:19" ht="12.75">
      <c r="R1604" s="42">
        <v>4464</v>
      </c>
      <c r="S1604" s="7">
        <v>6</v>
      </c>
    </row>
    <row r="1605" spans="18:19" ht="12.75">
      <c r="R1605" s="42">
        <v>4465</v>
      </c>
      <c r="S1605" s="7">
        <v>6</v>
      </c>
    </row>
    <row r="1606" spans="18:19" ht="12.75">
      <c r="R1606" s="42">
        <v>4466</v>
      </c>
      <c r="S1606" s="7">
        <v>6</v>
      </c>
    </row>
    <row r="1607" spans="18:19" ht="12.75">
      <c r="R1607" s="42">
        <v>4467</v>
      </c>
      <c r="S1607" s="7">
        <v>6</v>
      </c>
    </row>
    <row r="1608" spans="18:19" ht="12.75">
      <c r="R1608" s="42">
        <v>4468</v>
      </c>
      <c r="S1608" s="7">
        <v>6</v>
      </c>
    </row>
    <row r="1609" spans="18:19" ht="12.75">
      <c r="R1609" s="42">
        <v>4471</v>
      </c>
      <c r="S1609" s="7">
        <v>6</v>
      </c>
    </row>
    <row r="1610" spans="18:19" ht="12.75">
      <c r="R1610" s="42">
        <v>4472</v>
      </c>
      <c r="S1610" s="7">
        <v>6</v>
      </c>
    </row>
    <row r="1611" spans="18:19" ht="12.75">
      <c r="R1611" s="42">
        <v>4474</v>
      </c>
      <c r="S1611" s="7">
        <v>6</v>
      </c>
    </row>
    <row r="1612" spans="18:19" ht="12.75">
      <c r="R1612" s="42">
        <v>4475</v>
      </c>
      <c r="S1612" s="7">
        <v>6</v>
      </c>
    </row>
    <row r="1613" spans="18:19" ht="12.75">
      <c r="R1613" s="42">
        <v>4481</v>
      </c>
      <c r="S1613" s="7">
        <v>3</v>
      </c>
    </row>
    <row r="1614" spans="18:19" ht="12.75">
      <c r="R1614" s="42">
        <v>4482</v>
      </c>
      <c r="S1614" s="7">
        <v>6</v>
      </c>
    </row>
    <row r="1615" spans="18:19" ht="12.75">
      <c r="R1615" s="42">
        <v>4483</v>
      </c>
      <c r="S1615" s="7">
        <v>6</v>
      </c>
    </row>
    <row r="1616" spans="18:19" ht="12.75">
      <c r="R1616" s="42">
        <v>4484</v>
      </c>
      <c r="S1616" s="7">
        <v>6</v>
      </c>
    </row>
    <row r="1617" spans="18:19" ht="12.75">
      <c r="R1617" s="42">
        <v>4485</v>
      </c>
      <c r="S1617" s="7">
        <v>6</v>
      </c>
    </row>
    <row r="1618" spans="18:19" ht="12.75">
      <c r="R1618" s="42">
        <v>4486</v>
      </c>
      <c r="S1618" s="7">
        <v>6</v>
      </c>
    </row>
    <row r="1619" spans="18:19" ht="12.75">
      <c r="R1619" s="42">
        <v>4487</v>
      </c>
      <c r="S1619" s="7">
        <v>6</v>
      </c>
    </row>
    <row r="1620" spans="18:19" ht="12.75">
      <c r="R1620" s="42">
        <v>4488</v>
      </c>
      <c r="S1620" s="7">
        <v>6</v>
      </c>
    </row>
    <row r="1621" spans="18:19" ht="12.75">
      <c r="R1621" s="42">
        <v>4491</v>
      </c>
      <c r="S1621" s="7">
        <v>6</v>
      </c>
    </row>
    <row r="1622" spans="18:19" ht="12.75">
      <c r="R1622" s="42">
        <v>4492</v>
      </c>
      <c r="S1622" s="7">
        <v>6</v>
      </c>
    </row>
    <row r="1623" spans="18:19" ht="12.75">
      <c r="R1623" s="42">
        <v>4493</v>
      </c>
      <c r="S1623" s="7">
        <v>6</v>
      </c>
    </row>
    <row r="1624" spans="18:19" ht="12.75">
      <c r="R1624" s="42">
        <v>4494</v>
      </c>
      <c r="S1624" s="7">
        <v>6</v>
      </c>
    </row>
    <row r="1625" spans="18:19" ht="12.75">
      <c r="R1625" s="42">
        <v>4495</v>
      </c>
      <c r="S1625" s="7">
        <v>6</v>
      </c>
    </row>
    <row r="1626" spans="18:19" ht="12.75">
      <c r="R1626" s="42">
        <v>4496</v>
      </c>
      <c r="S1626" s="7">
        <v>6</v>
      </c>
    </row>
    <row r="1627" spans="18:19" ht="12.75">
      <c r="R1627" s="42">
        <v>4501</v>
      </c>
      <c r="S1627" s="7">
        <v>6</v>
      </c>
    </row>
    <row r="1628" spans="18:19" ht="12.75">
      <c r="R1628" s="42">
        <v>4502</v>
      </c>
      <c r="S1628" s="7">
        <v>6</v>
      </c>
    </row>
    <row r="1629" spans="18:19" ht="12.75">
      <c r="R1629" s="42">
        <v>4503</v>
      </c>
      <c r="S1629" s="7">
        <v>6</v>
      </c>
    </row>
    <row r="1630" spans="18:19" ht="12.75">
      <c r="R1630" s="42">
        <v>4511</v>
      </c>
      <c r="S1630" s="7">
        <v>4</v>
      </c>
    </row>
    <row r="1631" spans="18:19" ht="12.75">
      <c r="R1631" s="42">
        <v>4512</v>
      </c>
      <c r="S1631" s="7">
        <v>4</v>
      </c>
    </row>
    <row r="1632" spans="18:19" ht="12.75">
      <c r="R1632" s="42">
        <v>4515</v>
      </c>
      <c r="S1632" s="7">
        <v>6</v>
      </c>
    </row>
    <row r="1633" spans="18:19" ht="12.75">
      <c r="R1633" s="42">
        <v>4516</v>
      </c>
      <c r="S1633" s="7">
        <v>6</v>
      </c>
    </row>
    <row r="1634" spans="18:19" ht="12.75">
      <c r="R1634" s="42">
        <v>4517</v>
      </c>
      <c r="S1634" s="7">
        <v>6</v>
      </c>
    </row>
    <row r="1635" spans="18:19" ht="12.75">
      <c r="R1635" s="42">
        <v>4521</v>
      </c>
      <c r="S1635" s="7">
        <v>6</v>
      </c>
    </row>
    <row r="1636" spans="18:19" ht="12.75">
      <c r="R1636" s="42">
        <v>4522</v>
      </c>
      <c r="S1636" s="7">
        <v>6</v>
      </c>
    </row>
    <row r="1637" spans="18:19" ht="12.75">
      <c r="R1637" s="42">
        <v>4523</v>
      </c>
      <c r="S1637" s="7">
        <v>6</v>
      </c>
    </row>
    <row r="1638" spans="18:19" ht="12.75">
      <c r="R1638" s="42">
        <v>4524</v>
      </c>
      <c r="S1638" s="7">
        <v>6</v>
      </c>
    </row>
    <row r="1639" spans="18:19" ht="12.75">
      <c r="R1639" s="42">
        <v>4525</v>
      </c>
      <c r="S1639" s="7">
        <v>6</v>
      </c>
    </row>
    <row r="1640" spans="18:19" ht="12.75">
      <c r="R1640" s="42">
        <v>4531</v>
      </c>
      <c r="S1640" s="7">
        <v>6</v>
      </c>
    </row>
    <row r="1641" spans="18:19" ht="12.75">
      <c r="R1641" s="42">
        <v>4532</v>
      </c>
      <c r="S1641" s="7">
        <v>6</v>
      </c>
    </row>
    <row r="1642" spans="18:19" ht="12.75">
      <c r="R1642" s="42">
        <v>4533</v>
      </c>
      <c r="S1642" s="7">
        <v>6</v>
      </c>
    </row>
    <row r="1643" spans="18:19" ht="12.75">
      <c r="R1643" s="42">
        <v>4534</v>
      </c>
      <c r="S1643" s="7">
        <v>6</v>
      </c>
    </row>
    <row r="1644" spans="18:19" ht="12.75">
      <c r="R1644" s="42">
        <v>4535</v>
      </c>
      <c r="S1644" s="7">
        <v>6</v>
      </c>
    </row>
    <row r="1645" spans="18:19" ht="12.75">
      <c r="R1645" s="42">
        <v>4536</v>
      </c>
      <c r="S1645" s="7">
        <v>6</v>
      </c>
    </row>
    <row r="1646" spans="18:19" ht="12.75">
      <c r="R1646" s="42">
        <v>4537</v>
      </c>
      <c r="S1646" s="7">
        <v>4</v>
      </c>
    </row>
    <row r="1647" spans="18:19" ht="12.75">
      <c r="R1647" s="42">
        <v>4541</v>
      </c>
      <c r="S1647" s="7">
        <v>6</v>
      </c>
    </row>
    <row r="1648" spans="18:19" ht="12.75">
      <c r="R1648" s="42">
        <v>4542</v>
      </c>
      <c r="S1648" s="7">
        <v>6</v>
      </c>
    </row>
    <row r="1649" spans="18:19" ht="12.75">
      <c r="R1649" s="42">
        <v>4543</v>
      </c>
      <c r="S1649" s="7">
        <v>6</v>
      </c>
    </row>
    <row r="1650" spans="18:19" ht="12.75">
      <c r="R1650" s="42">
        <v>4544</v>
      </c>
      <c r="S1650" s="7">
        <v>6</v>
      </c>
    </row>
    <row r="1651" spans="18:19" ht="12.75">
      <c r="R1651" s="42">
        <v>4545</v>
      </c>
      <c r="S1651" s="7">
        <v>6</v>
      </c>
    </row>
    <row r="1652" spans="18:19" ht="12.75">
      <c r="R1652" s="42">
        <v>4546</v>
      </c>
      <c r="S1652" s="7">
        <v>6</v>
      </c>
    </row>
    <row r="1653" spans="18:19" ht="12.75">
      <c r="R1653" s="42">
        <v>4547</v>
      </c>
      <c r="S1653" s="7">
        <v>6</v>
      </c>
    </row>
    <row r="1654" spans="18:19" ht="12.75">
      <c r="R1654" s="42">
        <v>4551</v>
      </c>
      <c r="S1654" s="7">
        <v>3</v>
      </c>
    </row>
    <row r="1655" spans="18:19" ht="12.75">
      <c r="R1655" s="42">
        <v>4552</v>
      </c>
      <c r="S1655" s="7">
        <v>6</v>
      </c>
    </row>
    <row r="1656" spans="18:19" ht="12.75">
      <c r="R1656" s="42">
        <v>4553</v>
      </c>
      <c r="S1656" s="7">
        <v>6</v>
      </c>
    </row>
    <row r="1657" spans="18:19" ht="12.75">
      <c r="R1657" s="42">
        <v>4554</v>
      </c>
      <c r="S1657" s="7">
        <v>6</v>
      </c>
    </row>
    <row r="1658" spans="18:19" ht="12.75">
      <c r="R1658" s="42">
        <v>4555</v>
      </c>
      <c r="S1658" s="7">
        <v>6</v>
      </c>
    </row>
    <row r="1659" spans="18:19" ht="12.75">
      <c r="R1659" s="42">
        <v>4556</v>
      </c>
      <c r="S1659" s="7">
        <v>6</v>
      </c>
    </row>
    <row r="1660" spans="18:19" ht="12.75">
      <c r="R1660" s="42">
        <v>4557</v>
      </c>
      <c r="S1660" s="7">
        <v>6</v>
      </c>
    </row>
    <row r="1661" spans="18:19" ht="12.75">
      <c r="R1661" s="42">
        <v>4558</v>
      </c>
      <c r="S1661" s="7">
        <v>6</v>
      </c>
    </row>
    <row r="1662" spans="18:19" ht="12.75">
      <c r="R1662" s="42">
        <v>4561</v>
      </c>
      <c r="S1662" s="7">
        <v>6</v>
      </c>
    </row>
    <row r="1663" spans="18:19" ht="12.75">
      <c r="R1663" s="42">
        <v>4562</v>
      </c>
      <c r="S1663" s="7">
        <v>6</v>
      </c>
    </row>
    <row r="1664" spans="18:19" ht="12.75">
      <c r="R1664" s="42">
        <v>4563</v>
      </c>
      <c r="S1664" s="7">
        <v>6</v>
      </c>
    </row>
    <row r="1665" spans="18:19" ht="12.75">
      <c r="R1665" s="42">
        <v>4564</v>
      </c>
      <c r="S1665" s="7">
        <v>6</v>
      </c>
    </row>
    <row r="1666" spans="18:19" ht="12.75">
      <c r="R1666" s="42">
        <v>4565</v>
      </c>
      <c r="S1666" s="7">
        <v>6</v>
      </c>
    </row>
    <row r="1667" spans="18:19" ht="12.75">
      <c r="R1667" s="42">
        <v>4566</v>
      </c>
      <c r="S1667" s="7">
        <v>6</v>
      </c>
    </row>
    <row r="1668" spans="18:19" ht="12.75">
      <c r="R1668" s="42">
        <v>4567</v>
      </c>
      <c r="S1668" s="7">
        <v>6</v>
      </c>
    </row>
    <row r="1669" spans="18:19" ht="12.75">
      <c r="R1669" s="42">
        <v>4600</v>
      </c>
      <c r="S1669" s="7">
        <v>6</v>
      </c>
    </row>
    <row r="1670" spans="18:19" ht="12.75">
      <c r="R1670" s="42">
        <v>4601</v>
      </c>
      <c r="S1670" s="7">
        <v>6</v>
      </c>
    </row>
    <row r="1671" spans="18:19" ht="12.75">
      <c r="R1671" s="42">
        <v>4603</v>
      </c>
      <c r="S1671" s="7">
        <v>6</v>
      </c>
    </row>
    <row r="1672" spans="18:19" ht="12.75">
      <c r="R1672" s="42">
        <v>4611</v>
      </c>
      <c r="S1672" s="7">
        <v>6</v>
      </c>
    </row>
    <row r="1673" spans="18:19" ht="12.75">
      <c r="R1673" s="42">
        <v>4621</v>
      </c>
      <c r="S1673" s="7">
        <v>6</v>
      </c>
    </row>
    <row r="1674" spans="18:19" ht="12.75">
      <c r="R1674" s="42">
        <v>4622</v>
      </c>
      <c r="S1674" s="7">
        <v>6</v>
      </c>
    </row>
    <row r="1675" spans="18:19" ht="12.75">
      <c r="R1675" s="42">
        <v>4623</v>
      </c>
      <c r="S1675" s="7">
        <v>6</v>
      </c>
    </row>
    <row r="1676" spans="18:19" ht="12.75">
      <c r="R1676" s="42">
        <v>4624</v>
      </c>
      <c r="S1676" s="7">
        <v>6</v>
      </c>
    </row>
    <row r="1677" spans="18:19" ht="12.75">
      <c r="R1677" s="42">
        <v>4625</v>
      </c>
      <c r="S1677" s="7">
        <v>6</v>
      </c>
    </row>
    <row r="1678" spans="18:19" ht="12.75">
      <c r="R1678" s="42">
        <v>4625</v>
      </c>
      <c r="S1678" s="7">
        <v>6</v>
      </c>
    </row>
    <row r="1679" spans="18:19" ht="12.75">
      <c r="R1679" s="42">
        <v>4627</v>
      </c>
      <c r="S1679" s="7">
        <v>6</v>
      </c>
    </row>
    <row r="1680" spans="18:19" ht="12.75">
      <c r="R1680" s="42">
        <v>4628</v>
      </c>
      <c r="S1680" s="7">
        <v>6</v>
      </c>
    </row>
    <row r="1681" spans="18:19" ht="12.75">
      <c r="R1681" s="42">
        <v>4631</v>
      </c>
      <c r="S1681" s="7">
        <v>6</v>
      </c>
    </row>
    <row r="1682" spans="18:19" ht="12.75">
      <c r="R1682" s="42">
        <v>4632</v>
      </c>
      <c r="S1682" s="7">
        <v>6</v>
      </c>
    </row>
    <row r="1683" spans="18:19" ht="12.75">
      <c r="R1683" s="42">
        <v>4633</v>
      </c>
      <c r="S1683" s="7">
        <v>6</v>
      </c>
    </row>
    <row r="1684" spans="18:19" ht="12.75">
      <c r="R1684" s="42">
        <v>4634</v>
      </c>
      <c r="S1684" s="7">
        <v>6</v>
      </c>
    </row>
    <row r="1685" spans="18:19" ht="12.75">
      <c r="R1685" s="42">
        <v>4635</v>
      </c>
      <c r="S1685" s="7">
        <v>6</v>
      </c>
    </row>
    <row r="1686" spans="18:19" ht="12.75">
      <c r="R1686" s="42">
        <v>4641</v>
      </c>
      <c r="S1686" s="7">
        <v>6</v>
      </c>
    </row>
    <row r="1687" spans="18:19" ht="12.75">
      <c r="R1687" s="42">
        <v>4642</v>
      </c>
      <c r="S1687" s="7">
        <v>6</v>
      </c>
    </row>
    <row r="1688" spans="18:19" ht="12.75">
      <c r="R1688" s="42">
        <v>4643</v>
      </c>
      <c r="S1688" s="7">
        <v>6</v>
      </c>
    </row>
    <row r="1689" spans="18:19" ht="12.75">
      <c r="R1689" s="42">
        <v>4644</v>
      </c>
      <c r="S1689" s="7">
        <v>6</v>
      </c>
    </row>
    <row r="1690" spans="18:19" ht="12.75">
      <c r="R1690" s="42">
        <v>4645</v>
      </c>
      <c r="S1690" s="7">
        <v>6</v>
      </c>
    </row>
    <row r="1691" spans="18:19" ht="12.75">
      <c r="R1691" s="42">
        <v>4646</v>
      </c>
      <c r="S1691" s="7">
        <v>6</v>
      </c>
    </row>
    <row r="1692" spans="18:19" ht="12.75">
      <c r="R1692" s="42">
        <v>4700</v>
      </c>
      <c r="S1692" s="7">
        <v>6</v>
      </c>
    </row>
    <row r="1693" spans="18:19" ht="12.75">
      <c r="R1693" s="42">
        <v>4701</v>
      </c>
      <c r="S1693" s="7">
        <v>6</v>
      </c>
    </row>
    <row r="1694" spans="18:19" ht="12.75">
      <c r="R1694" s="42">
        <v>4702</v>
      </c>
      <c r="S1694" s="7">
        <v>6</v>
      </c>
    </row>
    <row r="1695" spans="18:19" ht="12.75">
      <c r="R1695" s="42">
        <v>4721</v>
      </c>
      <c r="S1695" s="7">
        <v>6</v>
      </c>
    </row>
    <row r="1696" spans="18:19" ht="12.75">
      <c r="R1696" s="42">
        <v>4722</v>
      </c>
      <c r="S1696" s="7">
        <v>6</v>
      </c>
    </row>
    <row r="1697" spans="18:19" ht="12.75">
      <c r="R1697" s="42">
        <v>4731</v>
      </c>
      <c r="S1697" s="7">
        <v>6</v>
      </c>
    </row>
    <row r="1698" spans="18:19" ht="12.75">
      <c r="R1698" s="42">
        <v>4732</v>
      </c>
      <c r="S1698" s="7">
        <v>6</v>
      </c>
    </row>
    <row r="1699" spans="18:19" ht="12.75">
      <c r="R1699" s="42">
        <v>4733</v>
      </c>
      <c r="S1699" s="7">
        <v>6</v>
      </c>
    </row>
    <row r="1700" spans="18:19" ht="12.75">
      <c r="R1700" s="42">
        <v>4734</v>
      </c>
      <c r="S1700" s="7">
        <v>6</v>
      </c>
    </row>
    <row r="1701" spans="18:19" ht="12.75">
      <c r="R1701" s="42">
        <v>4735</v>
      </c>
      <c r="S1701" s="7">
        <v>6</v>
      </c>
    </row>
    <row r="1702" spans="18:19" ht="12.75">
      <c r="R1702" s="42">
        <v>4735</v>
      </c>
      <c r="S1702" s="7">
        <v>6</v>
      </c>
    </row>
    <row r="1703" spans="18:19" ht="12.75">
      <c r="R1703" s="42">
        <v>4737</v>
      </c>
      <c r="S1703" s="7">
        <v>6</v>
      </c>
    </row>
    <row r="1704" spans="18:19" ht="12.75">
      <c r="R1704" s="42">
        <v>4737</v>
      </c>
      <c r="S1704" s="7">
        <v>6</v>
      </c>
    </row>
    <row r="1705" spans="18:19" ht="12.75">
      <c r="R1705" s="42">
        <v>4741</v>
      </c>
      <c r="S1705" s="7">
        <v>6</v>
      </c>
    </row>
    <row r="1706" spans="18:19" ht="12.75">
      <c r="R1706" s="42">
        <v>4742</v>
      </c>
      <c r="S1706" s="7">
        <v>6</v>
      </c>
    </row>
    <row r="1707" spans="18:19" ht="12.75">
      <c r="R1707" s="42">
        <v>4743</v>
      </c>
      <c r="S1707" s="7">
        <v>6</v>
      </c>
    </row>
    <row r="1708" spans="18:19" ht="12.75">
      <c r="R1708" s="42">
        <v>4745</v>
      </c>
      <c r="S1708" s="7">
        <v>6</v>
      </c>
    </row>
    <row r="1709" spans="18:19" ht="12.75">
      <c r="R1709" s="42">
        <v>4746</v>
      </c>
      <c r="S1709" s="7">
        <v>6</v>
      </c>
    </row>
    <row r="1710" spans="18:19" ht="12.75">
      <c r="R1710" s="42">
        <v>4751</v>
      </c>
      <c r="S1710" s="7">
        <v>6</v>
      </c>
    </row>
    <row r="1711" spans="18:19" ht="12.75">
      <c r="R1711" s="42">
        <v>4752</v>
      </c>
      <c r="S1711" s="7">
        <v>6</v>
      </c>
    </row>
    <row r="1712" spans="18:19" ht="12.75">
      <c r="R1712" s="42">
        <v>4754</v>
      </c>
      <c r="S1712" s="7">
        <v>6</v>
      </c>
    </row>
    <row r="1713" spans="18:19" ht="12.75">
      <c r="R1713" s="42">
        <v>4754</v>
      </c>
      <c r="S1713" s="7">
        <v>6</v>
      </c>
    </row>
    <row r="1714" spans="18:19" ht="12.75">
      <c r="R1714" s="42">
        <v>4755</v>
      </c>
      <c r="S1714" s="7">
        <v>6</v>
      </c>
    </row>
    <row r="1715" spans="18:19" ht="12.75">
      <c r="R1715" s="42">
        <v>4756</v>
      </c>
      <c r="S1715" s="7">
        <v>6</v>
      </c>
    </row>
    <row r="1716" spans="18:19" ht="12.75">
      <c r="R1716" s="42">
        <v>4761</v>
      </c>
      <c r="S1716" s="7">
        <v>6</v>
      </c>
    </row>
    <row r="1717" spans="18:19" ht="12.75">
      <c r="R1717" s="42">
        <v>4762</v>
      </c>
      <c r="S1717" s="7">
        <v>6</v>
      </c>
    </row>
    <row r="1718" spans="18:19" ht="12.75">
      <c r="R1718" s="42">
        <v>4763</v>
      </c>
      <c r="S1718" s="7">
        <v>6</v>
      </c>
    </row>
    <row r="1719" spans="18:19" ht="12.75">
      <c r="R1719" s="42">
        <v>4764</v>
      </c>
      <c r="S1719" s="7">
        <v>6</v>
      </c>
    </row>
    <row r="1720" spans="18:19" ht="12.75">
      <c r="R1720" s="42">
        <v>4765</v>
      </c>
      <c r="S1720" s="7">
        <v>6</v>
      </c>
    </row>
    <row r="1721" spans="18:19" ht="12.75">
      <c r="R1721" s="42">
        <v>4765</v>
      </c>
      <c r="S1721" s="7">
        <v>6</v>
      </c>
    </row>
    <row r="1722" spans="18:19" ht="12.75">
      <c r="R1722" s="42">
        <v>4766</v>
      </c>
      <c r="S1722" s="7">
        <v>6</v>
      </c>
    </row>
    <row r="1723" spans="18:19" ht="12.75">
      <c r="R1723" s="42">
        <v>4767</v>
      </c>
      <c r="S1723" s="7">
        <v>6</v>
      </c>
    </row>
    <row r="1724" spans="18:19" ht="12.75">
      <c r="R1724" s="42">
        <v>4800</v>
      </c>
      <c r="S1724" s="7">
        <v>6</v>
      </c>
    </row>
    <row r="1725" spans="18:19" ht="12.75">
      <c r="R1725" s="42">
        <v>4801</v>
      </c>
      <c r="S1725" s="7">
        <v>6</v>
      </c>
    </row>
    <row r="1726" spans="18:19" ht="12.75">
      <c r="R1726" s="42">
        <v>4803</v>
      </c>
      <c r="S1726" s="7">
        <v>6</v>
      </c>
    </row>
    <row r="1727" spans="18:19" ht="12.75">
      <c r="R1727" s="42">
        <v>4804</v>
      </c>
      <c r="S1727" s="7">
        <v>6</v>
      </c>
    </row>
    <row r="1728" spans="18:19" ht="12.75">
      <c r="R1728" s="42">
        <v>4811</v>
      </c>
      <c r="S1728" s="7">
        <v>6</v>
      </c>
    </row>
    <row r="1729" spans="18:19" ht="12.75">
      <c r="R1729" s="42">
        <v>4812</v>
      </c>
      <c r="S1729" s="7">
        <v>6</v>
      </c>
    </row>
    <row r="1730" spans="18:19" ht="12.75">
      <c r="R1730" s="42">
        <v>4813</v>
      </c>
      <c r="S1730" s="7">
        <v>6</v>
      </c>
    </row>
    <row r="1731" spans="18:19" ht="12.75">
      <c r="R1731" s="42">
        <v>4821</v>
      </c>
      <c r="S1731" s="7">
        <v>6</v>
      </c>
    </row>
    <row r="1732" spans="18:19" ht="12.75">
      <c r="R1732" s="42">
        <v>4822</v>
      </c>
      <c r="S1732" s="7">
        <v>6</v>
      </c>
    </row>
    <row r="1733" spans="18:19" ht="12.75">
      <c r="R1733" s="42">
        <v>4823</v>
      </c>
      <c r="S1733" s="7">
        <v>6</v>
      </c>
    </row>
    <row r="1734" spans="18:19" ht="12.75">
      <c r="R1734" s="42">
        <v>4824</v>
      </c>
      <c r="S1734" s="7">
        <v>6</v>
      </c>
    </row>
    <row r="1735" spans="18:19" ht="12.75">
      <c r="R1735" s="42">
        <v>4826</v>
      </c>
      <c r="S1735" s="7">
        <v>6</v>
      </c>
    </row>
    <row r="1736" spans="18:19" ht="12.75">
      <c r="R1736" s="42">
        <v>4831</v>
      </c>
      <c r="S1736" s="7">
        <v>6</v>
      </c>
    </row>
    <row r="1737" spans="18:19" ht="12.75">
      <c r="R1737" s="42">
        <v>4832</v>
      </c>
      <c r="S1737" s="7">
        <v>6</v>
      </c>
    </row>
    <row r="1738" spans="18:19" ht="12.75">
      <c r="R1738" s="42">
        <v>4833</v>
      </c>
      <c r="S1738" s="7">
        <v>6</v>
      </c>
    </row>
    <row r="1739" spans="18:19" ht="12.75">
      <c r="R1739" s="42">
        <v>4834</v>
      </c>
      <c r="S1739" s="7">
        <v>6</v>
      </c>
    </row>
    <row r="1740" spans="18:19" ht="12.75">
      <c r="R1740" s="42">
        <v>4835</v>
      </c>
      <c r="S1740" s="7">
        <v>6</v>
      </c>
    </row>
    <row r="1741" spans="18:19" ht="12.75">
      <c r="R1741" s="42">
        <v>4836</v>
      </c>
      <c r="S1741" s="7">
        <v>6</v>
      </c>
    </row>
    <row r="1742" spans="18:19" ht="12.75">
      <c r="R1742" s="42">
        <v>4841</v>
      </c>
      <c r="S1742" s="7">
        <v>6</v>
      </c>
    </row>
    <row r="1743" spans="18:19" ht="12.75">
      <c r="R1743" s="42">
        <v>4842</v>
      </c>
      <c r="S1743" s="7">
        <v>6</v>
      </c>
    </row>
    <row r="1744" spans="18:19" ht="12.75">
      <c r="R1744" s="42">
        <v>4843</v>
      </c>
      <c r="S1744" s="7">
        <v>6</v>
      </c>
    </row>
    <row r="1745" spans="18:19" ht="12.75">
      <c r="R1745" s="42">
        <v>4844</v>
      </c>
      <c r="S1745" s="7">
        <v>6</v>
      </c>
    </row>
    <row r="1746" spans="18:19" ht="12.75">
      <c r="R1746" s="42">
        <v>4845</v>
      </c>
      <c r="S1746" s="7">
        <v>6</v>
      </c>
    </row>
    <row r="1747" spans="18:19" ht="12.75">
      <c r="R1747" s="42">
        <v>4900</v>
      </c>
      <c r="S1747" s="7">
        <v>6</v>
      </c>
    </row>
    <row r="1748" spans="18:19" ht="12.75">
      <c r="R1748" s="42">
        <v>4901</v>
      </c>
      <c r="S1748" s="7">
        <v>6</v>
      </c>
    </row>
    <row r="1749" spans="18:19" ht="12.75">
      <c r="R1749" s="42">
        <v>4911</v>
      </c>
      <c r="S1749" s="7">
        <v>6</v>
      </c>
    </row>
    <row r="1750" spans="18:19" ht="12.75">
      <c r="R1750" s="42">
        <v>4912</v>
      </c>
      <c r="S1750" s="7">
        <v>6</v>
      </c>
    </row>
    <row r="1751" spans="18:19" ht="12.75">
      <c r="R1751" s="42">
        <v>4913</v>
      </c>
      <c r="S1751" s="7">
        <v>6</v>
      </c>
    </row>
    <row r="1752" spans="18:19" ht="12.75">
      <c r="R1752" s="42">
        <v>4914</v>
      </c>
      <c r="S1752" s="7">
        <v>6</v>
      </c>
    </row>
    <row r="1753" spans="18:19" ht="12.75">
      <c r="R1753" s="42">
        <v>4921</v>
      </c>
      <c r="S1753" s="7">
        <v>6</v>
      </c>
    </row>
    <row r="1754" spans="18:19" ht="12.75">
      <c r="R1754" s="42">
        <v>4921</v>
      </c>
      <c r="S1754" s="7">
        <v>6</v>
      </c>
    </row>
    <row r="1755" spans="18:19" ht="12.75">
      <c r="R1755" s="42">
        <v>4922</v>
      </c>
      <c r="S1755" s="7">
        <v>6</v>
      </c>
    </row>
    <row r="1756" spans="18:19" ht="12.75">
      <c r="R1756" s="42">
        <v>4931</v>
      </c>
      <c r="S1756" s="7">
        <v>6</v>
      </c>
    </row>
    <row r="1757" spans="18:19" ht="12.75">
      <c r="R1757" s="42">
        <v>4932</v>
      </c>
      <c r="S1757" s="7">
        <v>6</v>
      </c>
    </row>
    <row r="1758" spans="18:19" ht="12.75">
      <c r="R1758" s="42">
        <v>4933</v>
      </c>
      <c r="S1758" s="7">
        <v>6</v>
      </c>
    </row>
    <row r="1759" spans="18:19" ht="12.75">
      <c r="R1759" s="42">
        <v>4934</v>
      </c>
      <c r="S1759" s="7">
        <v>6</v>
      </c>
    </row>
    <row r="1760" spans="18:19" ht="12.75">
      <c r="R1760" s="42">
        <v>4935</v>
      </c>
      <c r="S1760" s="7">
        <v>6</v>
      </c>
    </row>
    <row r="1761" spans="18:19" ht="12.75">
      <c r="R1761" s="42">
        <v>4936</v>
      </c>
      <c r="S1761" s="7">
        <v>6</v>
      </c>
    </row>
    <row r="1762" spans="18:19" ht="12.75">
      <c r="R1762" s="42">
        <v>4937</v>
      </c>
      <c r="S1762" s="7">
        <v>6</v>
      </c>
    </row>
    <row r="1763" spans="18:19" ht="12.75">
      <c r="R1763" s="42">
        <v>4941</v>
      </c>
      <c r="S1763" s="7">
        <v>6</v>
      </c>
    </row>
    <row r="1764" spans="18:19" ht="12.75">
      <c r="R1764" s="42">
        <v>4942</v>
      </c>
      <c r="S1764" s="7">
        <v>6</v>
      </c>
    </row>
    <row r="1765" spans="18:19" ht="12.75">
      <c r="R1765" s="42">
        <v>4942</v>
      </c>
      <c r="S1765" s="7">
        <v>6</v>
      </c>
    </row>
    <row r="1766" spans="18:19" ht="12.75">
      <c r="R1766" s="42">
        <v>4943</v>
      </c>
      <c r="S1766" s="7">
        <v>6</v>
      </c>
    </row>
    <row r="1767" spans="18:19" ht="12.75">
      <c r="R1767" s="42">
        <v>4944</v>
      </c>
      <c r="S1767" s="7">
        <v>6</v>
      </c>
    </row>
    <row r="1768" spans="18:19" ht="12.75">
      <c r="R1768" s="42">
        <v>4945</v>
      </c>
      <c r="S1768" s="7">
        <v>6</v>
      </c>
    </row>
    <row r="1769" spans="18:19" ht="12.75">
      <c r="R1769" s="42">
        <v>4946</v>
      </c>
      <c r="S1769" s="7">
        <v>6</v>
      </c>
    </row>
    <row r="1770" spans="18:19" ht="12.75">
      <c r="R1770" s="42">
        <v>4947</v>
      </c>
      <c r="S1770" s="7">
        <v>6</v>
      </c>
    </row>
    <row r="1771" spans="18:19" ht="12.75">
      <c r="R1771" s="42">
        <v>4948</v>
      </c>
      <c r="S1771" s="7">
        <v>6</v>
      </c>
    </row>
    <row r="1772" spans="18:19" ht="12.75">
      <c r="R1772" s="42">
        <v>4951</v>
      </c>
      <c r="S1772" s="7">
        <v>6</v>
      </c>
    </row>
    <row r="1773" spans="18:19" ht="12.75">
      <c r="R1773" s="42">
        <v>4952</v>
      </c>
      <c r="S1773" s="7">
        <v>6</v>
      </c>
    </row>
    <row r="1774" spans="18:19" ht="12.75">
      <c r="R1774" s="42">
        <v>4953</v>
      </c>
      <c r="S1774" s="7">
        <v>6</v>
      </c>
    </row>
    <row r="1775" spans="18:19" ht="12.75">
      <c r="R1775" s="42">
        <v>4954</v>
      </c>
      <c r="S1775" s="7">
        <v>6</v>
      </c>
    </row>
    <row r="1776" spans="18:19" ht="12.75">
      <c r="R1776" s="42">
        <v>4955</v>
      </c>
      <c r="S1776" s="7">
        <v>6</v>
      </c>
    </row>
    <row r="1777" spans="18:19" ht="12.75">
      <c r="R1777" s="42">
        <v>4956</v>
      </c>
      <c r="S1777" s="7">
        <v>6</v>
      </c>
    </row>
    <row r="1778" spans="18:19" ht="12.75">
      <c r="R1778" s="42">
        <v>4961</v>
      </c>
      <c r="S1778" s="7">
        <v>6</v>
      </c>
    </row>
    <row r="1779" spans="18:19" ht="12.75">
      <c r="R1779" s="42">
        <v>4962</v>
      </c>
      <c r="S1779" s="7">
        <v>6</v>
      </c>
    </row>
    <row r="1780" spans="18:19" ht="12.75">
      <c r="R1780" s="42">
        <v>4963</v>
      </c>
      <c r="S1780" s="7">
        <v>6</v>
      </c>
    </row>
    <row r="1781" spans="18:19" ht="12.75">
      <c r="R1781" s="42">
        <v>4964</v>
      </c>
      <c r="S1781" s="7">
        <v>6</v>
      </c>
    </row>
    <row r="1782" spans="18:19" ht="12.75">
      <c r="R1782" s="42">
        <v>4965</v>
      </c>
      <c r="S1782" s="7">
        <v>6</v>
      </c>
    </row>
    <row r="1783" spans="18:19" ht="12.75">
      <c r="R1783" s="42">
        <v>4966</v>
      </c>
      <c r="S1783" s="7">
        <v>6</v>
      </c>
    </row>
    <row r="1784" spans="18:19" ht="12.75">
      <c r="R1784" s="42">
        <v>4967</v>
      </c>
      <c r="S1784" s="7">
        <v>6</v>
      </c>
    </row>
    <row r="1785" spans="18:19" ht="12.75">
      <c r="R1785" s="42">
        <v>4968</v>
      </c>
      <c r="S1785" s="7">
        <v>6</v>
      </c>
    </row>
    <row r="1786" spans="18:19" ht="12.75">
      <c r="R1786" s="42">
        <v>4969</v>
      </c>
      <c r="S1786" s="7">
        <v>6</v>
      </c>
    </row>
    <row r="1787" spans="18:19" ht="12.75">
      <c r="R1787" s="42">
        <v>4971</v>
      </c>
      <c r="S1787" s="7">
        <v>6</v>
      </c>
    </row>
    <row r="1788" spans="18:19" ht="12.75">
      <c r="R1788" s="42">
        <v>4972</v>
      </c>
      <c r="S1788" s="7">
        <v>6</v>
      </c>
    </row>
    <row r="1789" spans="18:19" ht="12.75">
      <c r="R1789" s="42">
        <v>4973</v>
      </c>
      <c r="S1789" s="7">
        <v>6</v>
      </c>
    </row>
    <row r="1790" spans="18:19" ht="12.75">
      <c r="R1790" s="42">
        <v>4974</v>
      </c>
      <c r="S1790" s="7">
        <v>6</v>
      </c>
    </row>
    <row r="1791" spans="18:19" ht="12.75">
      <c r="R1791" s="42">
        <v>4975</v>
      </c>
      <c r="S1791" s="7">
        <v>6</v>
      </c>
    </row>
    <row r="1792" spans="18:19" ht="12.75">
      <c r="R1792" s="42">
        <v>4976</v>
      </c>
      <c r="S1792" s="7">
        <v>6</v>
      </c>
    </row>
    <row r="1793" spans="18:19" ht="12.75">
      <c r="R1793" s="42">
        <v>4977</v>
      </c>
      <c r="S1793" s="7">
        <v>6</v>
      </c>
    </row>
    <row r="1794" spans="18:19" ht="12.75">
      <c r="R1794" s="42">
        <v>4977</v>
      </c>
      <c r="S1794" s="7">
        <v>6</v>
      </c>
    </row>
    <row r="1795" spans="18:19" ht="12.75">
      <c r="R1795" s="42">
        <v>5000</v>
      </c>
      <c r="S1795" s="7">
        <v>5</v>
      </c>
    </row>
    <row r="1796" spans="18:19" ht="12.75">
      <c r="R1796" s="42">
        <v>5001</v>
      </c>
      <c r="S1796" s="7">
        <v>5</v>
      </c>
    </row>
    <row r="1797" spans="18:19" ht="12.75">
      <c r="R1797" s="42">
        <v>5002</v>
      </c>
      <c r="S1797" s="7">
        <v>5</v>
      </c>
    </row>
    <row r="1798" spans="18:19" ht="12.75">
      <c r="R1798" s="42">
        <v>5003</v>
      </c>
      <c r="S1798" s="7">
        <v>5</v>
      </c>
    </row>
    <row r="1799" spans="18:19" ht="12.75">
      <c r="R1799" s="42">
        <v>5004</v>
      </c>
      <c r="S1799" s="7">
        <v>5</v>
      </c>
    </row>
    <row r="1800" spans="18:19" ht="12.75">
      <c r="R1800" s="42">
        <v>5005</v>
      </c>
      <c r="S1800" s="7">
        <v>5</v>
      </c>
    </row>
    <row r="1801" spans="18:19" ht="12.75">
      <c r="R1801" s="42">
        <v>5006</v>
      </c>
      <c r="S1801" s="7">
        <v>5</v>
      </c>
    </row>
    <row r="1802" spans="18:19" ht="12.75">
      <c r="R1802" s="42">
        <v>5007</v>
      </c>
      <c r="S1802" s="7">
        <v>5</v>
      </c>
    </row>
    <row r="1803" spans="18:19" ht="12.75">
      <c r="R1803" s="42">
        <v>5008</v>
      </c>
      <c r="S1803" s="7">
        <v>5</v>
      </c>
    </row>
    <row r="1804" spans="18:19" ht="12.75">
      <c r="R1804" s="42">
        <v>5009</v>
      </c>
      <c r="S1804" s="7">
        <v>5</v>
      </c>
    </row>
    <row r="1805" spans="18:19" ht="12.75">
      <c r="R1805" s="42">
        <v>5051</v>
      </c>
      <c r="S1805" s="7">
        <v>6</v>
      </c>
    </row>
    <row r="1806" spans="18:19" ht="12.75">
      <c r="R1806" s="42">
        <v>5052</v>
      </c>
      <c r="S1806" s="7">
        <v>6</v>
      </c>
    </row>
    <row r="1807" spans="18:19" ht="12.75">
      <c r="R1807" s="42">
        <v>5053</v>
      </c>
      <c r="S1807" s="7">
        <v>6</v>
      </c>
    </row>
    <row r="1808" spans="18:19" ht="12.75">
      <c r="R1808" s="42">
        <v>5054</v>
      </c>
      <c r="S1808" s="7">
        <v>6</v>
      </c>
    </row>
    <row r="1809" spans="18:19" ht="12.75">
      <c r="R1809" s="42">
        <v>5055</v>
      </c>
      <c r="S1809" s="7">
        <v>6</v>
      </c>
    </row>
    <row r="1810" spans="18:19" ht="12.75">
      <c r="R1810" s="42">
        <v>5061</v>
      </c>
      <c r="S1810" s="7">
        <v>6</v>
      </c>
    </row>
    <row r="1811" spans="18:19" ht="12.75">
      <c r="R1811" s="42">
        <v>5062</v>
      </c>
      <c r="S1811" s="7">
        <v>6</v>
      </c>
    </row>
    <row r="1812" spans="18:19" ht="12.75">
      <c r="R1812" s="42">
        <v>5063</v>
      </c>
      <c r="S1812" s="7">
        <v>6</v>
      </c>
    </row>
    <row r="1813" spans="18:19" ht="12.75">
      <c r="R1813" s="42">
        <v>5064</v>
      </c>
      <c r="S1813" s="7">
        <v>6</v>
      </c>
    </row>
    <row r="1814" spans="18:19" ht="12.75">
      <c r="R1814" s="42">
        <v>5065</v>
      </c>
      <c r="S1814" s="7">
        <v>6</v>
      </c>
    </row>
    <row r="1815" spans="18:19" ht="12.75">
      <c r="R1815" s="42">
        <v>5071</v>
      </c>
      <c r="S1815" s="7">
        <v>6</v>
      </c>
    </row>
    <row r="1816" spans="18:19" ht="12.75">
      <c r="R1816" s="42">
        <v>5072</v>
      </c>
      <c r="S1816" s="7">
        <v>6</v>
      </c>
    </row>
    <row r="1817" spans="18:19" ht="12.75">
      <c r="R1817" s="42">
        <v>5072</v>
      </c>
      <c r="S1817" s="7">
        <v>6</v>
      </c>
    </row>
    <row r="1818" spans="18:19" ht="12.75">
      <c r="R1818" s="42">
        <v>5072</v>
      </c>
      <c r="S1818" s="7">
        <v>6</v>
      </c>
    </row>
    <row r="1819" spans="18:19" ht="12.75">
      <c r="R1819" s="42">
        <v>5081</v>
      </c>
      <c r="S1819" s="7">
        <v>6</v>
      </c>
    </row>
    <row r="1820" spans="18:19" ht="12.75">
      <c r="R1820" s="42">
        <v>5082</v>
      </c>
      <c r="S1820" s="7">
        <v>6</v>
      </c>
    </row>
    <row r="1821" spans="18:19" ht="12.75">
      <c r="R1821" s="42">
        <v>5083</v>
      </c>
      <c r="S1821" s="7">
        <v>6</v>
      </c>
    </row>
    <row r="1822" spans="18:19" ht="12.75">
      <c r="R1822" s="42">
        <v>5084</v>
      </c>
      <c r="S1822" s="7">
        <v>6</v>
      </c>
    </row>
    <row r="1823" spans="18:19" ht="12.75">
      <c r="R1823" s="42">
        <v>5085</v>
      </c>
      <c r="S1823" s="7">
        <v>6</v>
      </c>
    </row>
    <row r="1824" spans="18:19" ht="12.75">
      <c r="R1824" s="42">
        <v>5091</v>
      </c>
      <c r="S1824" s="7">
        <v>6</v>
      </c>
    </row>
    <row r="1825" spans="18:19" ht="12.75">
      <c r="R1825" s="42">
        <v>5092</v>
      </c>
      <c r="S1825" s="7">
        <v>6</v>
      </c>
    </row>
    <row r="1826" spans="18:19" ht="12.75">
      <c r="R1826" s="42">
        <v>5093</v>
      </c>
      <c r="S1826" s="7">
        <v>6</v>
      </c>
    </row>
    <row r="1827" spans="18:19" ht="12.75">
      <c r="R1827" s="42">
        <v>5094</v>
      </c>
      <c r="S1827" s="7">
        <v>6</v>
      </c>
    </row>
    <row r="1828" spans="18:19" ht="12.75">
      <c r="R1828" s="42">
        <v>5095</v>
      </c>
      <c r="S1828" s="7">
        <v>6</v>
      </c>
    </row>
    <row r="1829" spans="18:19" ht="12.75">
      <c r="R1829" s="42">
        <v>5100</v>
      </c>
      <c r="S1829" s="7">
        <v>6</v>
      </c>
    </row>
    <row r="1830" spans="18:19" ht="12.75">
      <c r="R1830" s="42">
        <v>5101</v>
      </c>
      <c r="S1830" s="7">
        <v>6</v>
      </c>
    </row>
    <row r="1831" spans="18:19" ht="12.75">
      <c r="R1831" s="42">
        <v>5102</v>
      </c>
      <c r="S1831" s="7">
        <v>6</v>
      </c>
    </row>
    <row r="1832" spans="18:19" ht="12.75">
      <c r="R1832" s="42">
        <v>5111</v>
      </c>
      <c r="S1832" s="7">
        <v>6</v>
      </c>
    </row>
    <row r="1833" spans="18:19" ht="12.75">
      <c r="R1833" s="42">
        <v>5121</v>
      </c>
      <c r="S1833" s="7">
        <v>6</v>
      </c>
    </row>
    <row r="1834" spans="18:19" ht="12.75">
      <c r="R1834" s="42">
        <v>5122</v>
      </c>
      <c r="S1834" s="7">
        <v>6</v>
      </c>
    </row>
    <row r="1835" spans="18:19" ht="12.75">
      <c r="R1835" s="42">
        <v>5123</v>
      </c>
      <c r="S1835" s="7">
        <v>6</v>
      </c>
    </row>
    <row r="1836" spans="18:19" ht="12.75">
      <c r="R1836" s="42">
        <v>5124</v>
      </c>
      <c r="S1836" s="7">
        <v>6</v>
      </c>
    </row>
    <row r="1837" spans="18:19" ht="12.75">
      <c r="R1837" s="42">
        <v>5125</v>
      </c>
      <c r="S1837" s="7">
        <v>6</v>
      </c>
    </row>
    <row r="1838" spans="18:19" ht="12.75">
      <c r="R1838" s="42">
        <v>5126</v>
      </c>
      <c r="S1838" s="7">
        <v>6</v>
      </c>
    </row>
    <row r="1839" spans="18:19" ht="12.75">
      <c r="R1839" s="42">
        <v>5130</v>
      </c>
      <c r="S1839" s="7">
        <v>6</v>
      </c>
    </row>
    <row r="1840" spans="18:19" ht="12.75">
      <c r="R1840" s="42">
        <v>5131</v>
      </c>
      <c r="S1840" s="7">
        <v>6</v>
      </c>
    </row>
    <row r="1841" spans="18:19" ht="12.75">
      <c r="R1841" s="42">
        <v>5135</v>
      </c>
      <c r="S1841" s="7">
        <v>6</v>
      </c>
    </row>
    <row r="1842" spans="18:19" ht="12.75">
      <c r="R1842" s="42">
        <v>5136</v>
      </c>
      <c r="S1842" s="7">
        <v>6</v>
      </c>
    </row>
    <row r="1843" spans="18:19" ht="12.75">
      <c r="R1843" s="42">
        <v>5137</v>
      </c>
      <c r="S1843" s="7">
        <v>6</v>
      </c>
    </row>
    <row r="1844" spans="18:19" ht="12.75">
      <c r="R1844" s="42">
        <v>5141</v>
      </c>
      <c r="S1844" s="7">
        <v>6</v>
      </c>
    </row>
    <row r="1845" spans="18:19" ht="12.75">
      <c r="R1845" s="42">
        <v>5142</v>
      </c>
      <c r="S1845" s="7">
        <v>6</v>
      </c>
    </row>
    <row r="1846" spans="18:19" ht="12.75">
      <c r="R1846" s="42">
        <v>5143</v>
      </c>
      <c r="S1846" s="7">
        <v>6</v>
      </c>
    </row>
    <row r="1847" spans="18:19" ht="12.75">
      <c r="R1847" s="42">
        <v>5144</v>
      </c>
      <c r="S1847" s="7">
        <v>6</v>
      </c>
    </row>
    <row r="1848" spans="18:19" ht="12.75">
      <c r="R1848" s="42">
        <v>5152</v>
      </c>
      <c r="S1848" s="7">
        <v>6</v>
      </c>
    </row>
    <row r="1849" spans="18:19" ht="12.75">
      <c r="R1849" s="42">
        <v>5200</v>
      </c>
      <c r="S1849" s="7">
        <v>5</v>
      </c>
    </row>
    <row r="1850" spans="18:19" ht="12.75">
      <c r="R1850" s="42">
        <v>5201</v>
      </c>
      <c r="S1850" s="7">
        <v>5</v>
      </c>
    </row>
    <row r="1851" spans="18:19" ht="12.75">
      <c r="R1851" s="42">
        <v>5211</v>
      </c>
      <c r="S1851" s="7">
        <v>5</v>
      </c>
    </row>
    <row r="1852" spans="18:19" ht="12.75">
      <c r="R1852" s="42">
        <v>5212</v>
      </c>
      <c r="S1852" s="7">
        <v>5</v>
      </c>
    </row>
    <row r="1853" spans="18:19" ht="12.75">
      <c r="R1853" s="42">
        <v>5213</v>
      </c>
      <c r="S1853" s="7">
        <v>6</v>
      </c>
    </row>
    <row r="1854" spans="18:19" ht="12.75">
      <c r="R1854" s="42">
        <v>5222</v>
      </c>
      <c r="S1854" s="7">
        <v>6</v>
      </c>
    </row>
    <row r="1855" spans="18:19" ht="12.75">
      <c r="R1855" s="42">
        <v>5231</v>
      </c>
      <c r="S1855" s="7">
        <v>6</v>
      </c>
    </row>
    <row r="1856" spans="18:19" ht="12.75">
      <c r="R1856" s="42">
        <v>5232</v>
      </c>
      <c r="S1856" s="7">
        <v>6</v>
      </c>
    </row>
    <row r="1857" spans="18:19" ht="12.75">
      <c r="R1857" s="42">
        <v>5233</v>
      </c>
      <c r="S1857" s="7">
        <v>6</v>
      </c>
    </row>
    <row r="1858" spans="18:19" ht="12.75">
      <c r="R1858" s="42">
        <v>5234</v>
      </c>
      <c r="S1858" s="7">
        <v>6</v>
      </c>
    </row>
    <row r="1859" spans="18:19" ht="12.75">
      <c r="R1859" s="42">
        <v>5235</v>
      </c>
      <c r="S1859" s="7">
        <v>6</v>
      </c>
    </row>
    <row r="1860" spans="18:19" ht="12.75">
      <c r="R1860" s="42">
        <v>5241</v>
      </c>
      <c r="S1860" s="7">
        <v>6</v>
      </c>
    </row>
    <row r="1861" spans="18:19" ht="12.75">
      <c r="R1861" s="42">
        <v>5243</v>
      </c>
      <c r="S1861" s="7">
        <v>6</v>
      </c>
    </row>
    <row r="1862" spans="18:19" ht="12.75">
      <c r="R1862" s="42">
        <v>5244</v>
      </c>
      <c r="S1862" s="7">
        <v>6</v>
      </c>
    </row>
    <row r="1863" spans="18:19" ht="12.75">
      <c r="R1863" s="42">
        <v>5300</v>
      </c>
      <c r="S1863" s="7">
        <v>6</v>
      </c>
    </row>
    <row r="1864" spans="18:19" ht="12.75">
      <c r="R1864" s="42">
        <v>5301</v>
      </c>
      <c r="S1864" s="7">
        <v>6</v>
      </c>
    </row>
    <row r="1865" spans="18:19" ht="12.75">
      <c r="R1865" s="42">
        <v>5302</v>
      </c>
      <c r="S1865" s="7">
        <v>6</v>
      </c>
    </row>
    <row r="1866" spans="18:19" ht="12.75">
      <c r="R1866" s="42">
        <v>5309</v>
      </c>
      <c r="S1866" s="7">
        <v>6</v>
      </c>
    </row>
    <row r="1867" spans="18:19" ht="12.75">
      <c r="R1867" s="42">
        <v>5310</v>
      </c>
      <c r="S1867" s="7">
        <v>6</v>
      </c>
    </row>
    <row r="1868" spans="18:19" ht="12.75">
      <c r="R1868" s="42">
        <v>5311</v>
      </c>
      <c r="S1868" s="7">
        <v>6</v>
      </c>
    </row>
    <row r="1869" spans="18:19" ht="12.75">
      <c r="R1869" s="42">
        <v>5321</v>
      </c>
      <c r="S1869" s="7">
        <v>6</v>
      </c>
    </row>
    <row r="1870" spans="18:19" ht="12.75">
      <c r="R1870" s="42">
        <v>5322</v>
      </c>
      <c r="S1870" s="7">
        <v>6</v>
      </c>
    </row>
    <row r="1871" spans="18:19" ht="12.75">
      <c r="R1871" s="42">
        <v>5323</v>
      </c>
      <c r="S1871" s="7">
        <v>6</v>
      </c>
    </row>
    <row r="1872" spans="18:19" ht="12.75">
      <c r="R1872" s="42">
        <v>5324</v>
      </c>
      <c r="S1872" s="7">
        <v>6</v>
      </c>
    </row>
    <row r="1873" spans="18:19" ht="12.75">
      <c r="R1873" s="42">
        <v>5331</v>
      </c>
      <c r="S1873" s="7">
        <v>6</v>
      </c>
    </row>
    <row r="1874" spans="18:19" ht="12.75">
      <c r="R1874" s="42">
        <v>5340</v>
      </c>
      <c r="S1874" s="7">
        <v>6</v>
      </c>
    </row>
    <row r="1875" spans="18:19" ht="12.75">
      <c r="R1875" s="42">
        <v>5341</v>
      </c>
      <c r="S1875" s="7">
        <v>6</v>
      </c>
    </row>
    <row r="1876" spans="18:19" ht="12.75">
      <c r="R1876" s="42">
        <v>5349</v>
      </c>
      <c r="S1876" s="7">
        <v>6</v>
      </c>
    </row>
    <row r="1877" spans="18:19" ht="12.75">
      <c r="R1877" s="42">
        <v>5350</v>
      </c>
      <c r="S1877" s="7">
        <v>6</v>
      </c>
    </row>
    <row r="1878" spans="18:19" ht="12.75">
      <c r="R1878" s="42">
        <v>5351</v>
      </c>
      <c r="S1878" s="7">
        <v>6</v>
      </c>
    </row>
    <row r="1879" spans="18:19" ht="12.75">
      <c r="R1879" s="42">
        <v>5358</v>
      </c>
      <c r="S1879" s="7">
        <v>6</v>
      </c>
    </row>
    <row r="1880" spans="18:19" ht="12.75">
      <c r="R1880" s="42">
        <v>5359</v>
      </c>
      <c r="S1880" s="7">
        <v>6</v>
      </c>
    </row>
    <row r="1881" spans="18:19" ht="12.75">
      <c r="R1881" s="42">
        <v>5361</v>
      </c>
      <c r="S1881" s="7">
        <v>6</v>
      </c>
    </row>
    <row r="1882" spans="18:19" ht="12.75">
      <c r="R1882" s="42">
        <v>5362</v>
      </c>
      <c r="S1882" s="7">
        <v>6</v>
      </c>
    </row>
    <row r="1883" spans="18:19" ht="12.75">
      <c r="R1883" s="42">
        <v>5363</v>
      </c>
      <c r="S1883" s="7">
        <v>6</v>
      </c>
    </row>
    <row r="1884" spans="18:19" ht="12.75">
      <c r="R1884" s="42">
        <v>5400</v>
      </c>
      <c r="S1884" s="7">
        <v>6</v>
      </c>
    </row>
    <row r="1885" spans="18:19" ht="12.75">
      <c r="R1885" s="42">
        <v>5401</v>
      </c>
      <c r="S1885" s="7">
        <v>6</v>
      </c>
    </row>
    <row r="1886" spans="18:19" ht="12.75">
      <c r="R1886" s="42">
        <v>5403</v>
      </c>
      <c r="S1886" s="7">
        <v>6</v>
      </c>
    </row>
    <row r="1887" spans="18:19" ht="12.75">
      <c r="R1887" s="42">
        <v>5404</v>
      </c>
      <c r="S1887" s="7">
        <v>6</v>
      </c>
    </row>
    <row r="1888" spans="18:19" ht="12.75">
      <c r="R1888" s="42">
        <v>5411</v>
      </c>
      <c r="S1888" s="7">
        <v>6</v>
      </c>
    </row>
    <row r="1889" spans="18:19" ht="12.75">
      <c r="R1889" s="42">
        <v>5412</v>
      </c>
      <c r="S1889" s="7">
        <v>6</v>
      </c>
    </row>
    <row r="1890" spans="18:19" ht="12.75">
      <c r="R1890" s="42">
        <v>5420</v>
      </c>
      <c r="S1890" s="7">
        <v>6</v>
      </c>
    </row>
    <row r="1891" spans="18:19" ht="12.75">
      <c r="R1891" s="42">
        <v>5421</v>
      </c>
      <c r="S1891" s="7">
        <v>6</v>
      </c>
    </row>
    <row r="1892" spans="18:19" ht="12.75">
      <c r="R1892" s="42">
        <v>5430</v>
      </c>
      <c r="S1892" s="7">
        <v>6</v>
      </c>
    </row>
    <row r="1893" spans="18:19" ht="12.75">
      <c r="R1893" s="42">
        <v>5431</v>
      </c>
      <c r="S1893" s="7">
        <v>6</v>
      </c>
    </row>
    <row r="1894" spans="18:19" ht="12.75">
      <c r="R1894" s="42">
        <v>5432</v>
      </c>
      <c r="S1894" s="7">
        <v>6</v>
      </c>
    </row>
    <row r="1895" spans="18:19" ht="12.75">
      <c r="R1895" s="42">
        <v>5435</v>
      </c>
      <c r="S1895" s="7">
        <v>6</v>
      </c>
    </row>
    <row r="1896" spans="18:19" ht="12.75">
      <c r="R1896" s="42">
        <v>5440</v>
      </c>
      <c r="S1896" s="7">
        <v>6</v>
      </c>
    </row>
    <row r="1897" spans="18:19" ht="12.75">
      <c r="R1897" s="42">
        <v>5441</v>
      </c>
      <c r="S1897" s="7">
        <v>6</v>
      </c>
    </row>
    <row r="1898" spans="18:19" ht="12.75">
      <c r="R1898" s="42">
        <v>5449</v>
      </c>
      <c r="S1898" s="7">
        <v>6</v>
      </c>
    </row>
    <row r="1899" spans="18:19" ht="12.75">
      <c r="R1899" s="42">
        <v>5451</v>
      </c>
      <c r="S1899" s="7">
        <v>6</v>
      </c>
    </row>
    <row r="1900" spans="18:19" ht="12.75">
      <c r="R1900" s="42">
        <v>5452</v>
      </c>
      <c r="S1900" s="7">
        <v>6</v>
      </c>
    </row>
    <row r="1901" spans="18:19" ht="12.75">
      <c r="R1901" s="42">
        <v>5453</v>
      </c>
      <c r="S1901" s="7">
        <v>6</v>
      </c>
    </row>
    <row r="1902" spans="18:19" ht="12.75">
      <c r="R1902" s="42">
        <v>5461</v>
      </c>
      <c r="S1902" s="7">
        <v>6</v>
      </c>
    </row>
    <row r="1903" spans="18:19" ht="12.75">
      <c r="R1903" s="42">
        <v>5462</v>
      </c>
      <c r="S1903" s="7">
        <v>6</v>
      </c>
    </row>
    <row r="1904" spans="18:19" ht="12.75">
      <c r="R1904" s="42">
        <v>5463</v>
      </c>
      <c r="S1904" s="7">
        <v>6</v>
      </c>
    </row>
    <row r="1905" spans="18:19" ht="12.75">
      <c r="R1905" s="42">
        <v>5464</v>
      </c>
      <c r="S1905" s="7">
        <v>6</v>
      </c>
    </row>
    <row r="1906" spans="18:19" ht="12.75">
      <c r="R1906" s="42">
        <v>5465</v>
      </c>
      <c r="S1906" s="7">
        <v>6</v>
      </c>
    </row>
    <row r="1907" spans="18:19" ht="12.75">
      <c r="R1907" s="42">
        <v>5471</v>
      </c>
      <c r="S1907" s="7">
        <v>6</v>
      </c>
    </row>
    <row r="1908" spans="18:19" ht="12.75">
      <c r="R1908" s="42">
        <v>5472</v>
      </c>
      <c r="S1908" s="7">
        <v>6</v>
      </c>
    </row>
    <row r="1909" spans="18:19" ht="12.75">
      <c r="R1909" s="42">
        <v>5472</v>
      </c>
      <c r="S1909" s="7">
        <v>6</v>
      </c>
    </row>
    <row r="1910" spans="18:19" ht="12.75">
      <c r="R1910" s="42">
        <v>5472</v>
      </c>
      <c r="S1910" s="7">
        <v>6</v>
      </c>
    </row>
    <row r="1911" spans="18:19" ht="12.75">
      <c r="R1911" s="42">
        <v>5473</v>
      </c>
      <c r="S1911" s="7">
        <v>6</v>
      </c>
    </row>
    <row r="1912" spans="18:19" ht="12.75">
      <c r="R1912" s="42">
        <v>5474</v>
      </c>
      <c r="S1912" s="7">
        <v>6</v>
      </c>
    </row>
    <row r="1913" spans="18:19" ht="12.75">
      <c r="R1913" s="42">
        <v>5475</v>
      </c>
      <c r="S1913" s="7">
        <v>6</v>
      </c>
    </row>
    <row r="1914" spans="18:19" ht="12.75">
      <c r="R1914" s="42">
        <v>5476</v>
      </c>
      <c r="S1914" s="7">
        <v>6</v>
      </c>
    </row>
    <row r="1915" spans="18:19" ht="12.75">
      <c r="R1915" s="42">
        <v>5500</v>
      </c>
      <c r="S1915" s="7">
        <v>6</v>
      </c>
    </row>
    <row r="1916" spans="18:19" ht="12.75">
      <c r="R1916" s="42">
        <v>5501</v>
      </c>
      <c r="S1916" s="7">
        <v>6</v>
      </c>
    </row>
    <row r="1917" spans="18:19" ht="12.75">
      <c r="R1917" s="42">
        <v>5502</v>
      </c>
      <c r="S1917" s="7">
        <v>6</v>
      </c>
    </row>
    <row r="1918" spans="18:19" ht="12.75">
      <c r="R1918" s="42">
        <v>5510</v>
      </c>
      <c r="S1918" s="7">
        <v>6</v>
      </c>
    </row>
    <row r="1919" spans="18:19" ht="12.75">
      <c r="R1919" s="42">
        <v>5515</v>
      </c>
      <c r="S1919" s="7">
        <v>6</v>
      </c>
    </row>
    <row r="1920" spans="18:19" ht="12.75">
      <c r="R1920" s="42">
        <v>5516</v>
      </c>
      <c r="S1920" s="7">
        <v>6</v>
      </c>
    </row>
    <row r="1921" spans="18:19" ht="12.75">
      <c r="R1921" s="42">
        <v>5520</v>
      </c>
      <c r="S1921" s="7">
        <v>6</v>
      </c>
    </row>
    <row r="1922" spans="18:19" ht="12.75">
      <c r="R1922" s="42">
        <v>5521</v>
      </c>
      <c r="S1922" s="7">
        <v>6</v>
      </c>
    </row>
    <row r="1923" spans="18:19" ht="12.75">
      <c r="R1923" s="42">
        <v>5525</v>
      </c>
      <c r="S1923" s="7">
        <v>6</v>
      </c>
    </row>
    <row r="1924" spans="18:19" ht="12.75">
      <c r="R1924" s="42">
        <v>5526</v>
      </c>
      <c r="S1924" s="7">
        <v>6</v>
      </c>
    </row>
    <row r="1925" spans="18:19" ht="12.75">
      <c r="R1925" s="42">
        <v>5527</v>
      </c>
      <c r="S1925" s="7">
        <v>6</v>
      </c>
    </row>
    <row r="1926" spans="18:19" ht="12.75">
      <c r="R1926" s="42">
        <v>5530</v>
      </c>
      <c r="S1926" s="7">
        <v>6</v>
      </c>
    </row>
    <row r="1927" spans="18:19" ht="12.75">
      <c r="R1927" s="42">
        <v>5534</v>
      </c>
      <c r="S1927" s="7">
        <v>6</v>
      </c>
    </row>
    <row r="1928" spans="18:19" ht="12.75">
      <c r="R1928" s="42">
        <v>5536</v>
      </c>
      <c r="S1928" s="7">
        <v>6</v>
      </c>
    </row>
    <row r="1929" spans="18:19" ht="12.75">
      <c r="R1929" s="42">
        <v>5537</v>
      </c>
      <c r="S1929" s="7">
        <v>6</v>
      </c>
    </row>
    <row r="1930" spans="18:19" ht="12.75">
      <c r="R1930" s="42">
        <v>5538</v>
      </c>
      <c r="S1930" s="7">
        <v>6</v>
      </c>
    </row>
    <row r="1931" spans="18:19" ht="12.75">
      <c r="R1931" s="42">
        <v>5539</v>
      </c>
      <c r="S1931" s="7">
        <v>6</v>
      </c>
    </row>
    <row r="1932" spans="18:19" ht="12.75">
      <c r="R1932" s="42">
        <v>5540</v>
      </c>
      <c r="S1932" s="7">
        <v>5</v>
      </c>
    </row>
    <row r="1933" spans="18:19" ht="12.75">
      <c r="R1933" s="42">
        <v>5541</v>
      </c>
      <c r="S1933" s="7">
        <v>5</v>
      </c>
    </row>
    <row r="1934" spans="18:19" ht="12.75">
      <c r="R1934" s="42">
        <v>5551</v>
      </c>
      <c r="S1934" s="7">
        <v>6</v>
      </c>
    </row>
    <row r="1935" spans="18:19" ht="12.75">
      <c r="R1935" s="42">
        <v>5552</v>
      </c>
      <c r="S1935" s="7">
        <v>6</v>
      </c>
    </row>
    <row r="1936" spans="18:19" ht="12.75">
      <c r="R1936" s="42">
        <v>5553</v>
      </c>
      <c r="S1936" s="7">
        <v>6</v>
      </c>
    </row>
    <row r="1937" spans="18:19" ht="12.75">
      <c r="R1937" s="42">
        <v>5555</v>
      </c>
      <c r="S1937" s="7">
        <v>6</v>
      </c>
    </row>
    <row r="1938" spans="18:19" ht="12.75">
      <c r="R1938" s="42">
        <v>5556</v>
      </c>
      <c r="S1938" s="7">
        <v>6</v>
      </c>
    </row>
    <row r="1939" spans="18:19" ht="12.75">
      <c r="R1939" s="42">
        <v>5561</v>
      </c>
      <c r="S1939" s="7">
        <v>6</v>
      </c>
    </row>
    <row r="1940" spans="18:19" ht="12.75">
      <c r="R1940" s="42">
        <v>5600</v>
      </c>
      <c r="S1940" s="7">
        <v>6</v>
      </c>
    </row>
    <row r="1941" spans="18:19" ht="12.75">
      <c r="R1941" s="42">
        <v>5601</v>
      </c>
      <c r="S1941" s="7">
        <v>6</v>
      </c>
    </row>
    <row r="1942" spans="18:19" ht="12.75">
      <c r="R1942" s="42">
        <v>5602</v>
      </c>
      <c r="S1942" s="7">
        <v>6</v>
      </c>
    </row>
    <row r="1943" spans="18:19" ht="12.75">
      <c r="R1943" s="42">
        <v>5603</v>
      </c>
      <c r="S1943" s="7">
        <v>6</v>
      </c>
    </row>
    <row r="1944" spans="18:19" ht="12.75">
      <c r="R1944" s="42">
        <v>5604</v>
      </c>
      <c r="S1944" s="7">
        <v>6</v>
      </c>
    </row>
    <row r="1945" spans="18:19" ht="12.75">
      <c r="R1945" s="42">
        <v>5605</v>
      </c>
      <c r="S1945" s="7">
        <v>6</v>
      </c>
    </row>
    <row r="1946" spans="18:19" ht="12.75">
      <c r="R1946" s="42">
        <v>5609</v>
      </c>
      <c r="S1946" s="7">
        <v>6</v>
      </c>
    </row>
    <row r="1947" spans="18:19" ht="12.75">
      <c r="R1947" s="42">
        <v>5621</v>
      </c>
      <c r="S1947" s="7">
        <v>6</v>
      </c>
    </row>
    <row r="1948" spans="18:19" ht="12.75">
      <c r="R1948" s="42">
        <v>5622</v>
      </c>
      <c r="S1948" s="7">
        <v>6</v>
      </c>
    </row>
    <row r="1949" spans="18:19" ht="12.75">
      <c r="R1949" s="42">
        <v>5623</v>
      </c>
      <c r="S1949" s="7">
        <v>6</v>
      </c>
    </row>
    <row r="1950" spans="18:19" ht="12.75">
      <c r="R1950" s="42">
        <v>5624</v>
      </c>
      <c r="S1950" s="7">
        <v>6</v>
      </c>
    </row>
    <row r="1951" spans="18:19" ht="12.75">
      <c r="R1951" s="42">
        <v>5630</v>
      </c>
      <c r="S1951" s="7">
        <v>6</v>
      </c>
    </row>
    <row r="1952" spans="18:19" ht="12.75">
      <c r="R1952" s="42">
        <v>5631</v>
      </c>
      <c r="S1952" s="7">
        <v>6</v>
      </c>
    </row>
    <row r="1953" spans="18:19" ht="12.75">
      <c r="R1953" s="42">
        <v>5641</v>
      </c>
      <c r="S1953" s="7">
        <v>6</v>
      </c>
    </row>
    <row r="1954" spans="18:19" ht="12.75">
      <c r="R1954" s="42">
        <v>5643</v>
      </c>
      <c r="S1954" s="7">
        <v>6</v>
      </c>
    </row>
    <row r="1955" spans="18:19" ht="12.75">
      <c r="R1955" s="42">
        <v>5650</v>
      </c>
      <c r="S1955" s="7">
        <v>6</v>
      </c>
    </row>
    <row r="1956" spans="18:19" ht="12.75">
      <c r="R1956" s="42">
        <v>5661</v>
      </c>
      <c r="S1956" s="7">
        <v>6</v>
      </c>
    </row>
    <row r="1957" spans="18:19" ht="12.75">
      <c r="R1957" s="42">
        <v>5662</v>
      </c>
      <c r="S1957" s="7">
        <v>6</v>
      </c>
    </row>
    <row r="1958" spans="18:19" ht="12.75">
      <c r="R1958" s="42">
        <v>5663</v>
      </c>
      <c r="S1958" s="7">
        <v>6</v>
      </c>
    </row>
    <row r="1959" spans="18:19" ht="12.75">
      <c r="R1959" s="42">
        <v>5664</v>
      </c>
      <c r="S1959" s="7">
        <v>6</v>
      </c>
    </row>
    <row r="1960" spans="18:19" ht="12.75">
      <c r="R1960" s="42">
        <v>5665</v>
      </c>
      <c r="S1960" s="7">
        <v>6</v>
      </c>
    </row>
    <row r="1961" spans="18:19" ht="12.75">
      <c r="R1961" s="42">
        <v>5666</v>
      </c>
      <c r="S1961" s="7">
        <v>6</v>
      </c>
    </row>
    <row r="1962" spans="18:19" ht="12.75">
      <c r="R1962" s="42">
        <v>5667</v>
      </c>
      <c r="S1962" s="7">
        <v>6</v>
      </c>
    </row>
    <row r="1963" spans="18:19" ht="12.75">
      <c r="R1963" s="42">
        <v>5668</v>
      </c>
      <c r="S1963" s="7">
        <v>6</v>
      </c>
    </row>
    <row r="1964" spans="18:19" ht="12.75">
      <c r="R1964" s="42">
        <v>5671</v>
      </c>
      <c r="S1964" s="7">
        <v>6</v>
      </c>
    </row>
    <row r="1965" spans="18:19" ht="12.75">
      <c r="R1965" s="42">
        <v>5672</v>
      </c>
      <c r="S1965" s="7">
        <v>6</v>
      </c>
    </row>
    <row r="1966" spans="18:19" ht="12.75">
      <c r="R1966" s="42">
        <v>5673</v>
      </c>
      <c r="S1966" s="7">
        <v>6</v>
      </c>
    </row>
    <row r="1967" spans="18:19" ht="12.75">
      <c r="R1967" s="42">
        <v>5674</v>
      </c>
      <c r="S1967" s="7">
        <v>6</v>
      </c>
    </row>
    <row r="1968" spans="18:19" ht="12.75">
      <c r="R1968" s="42">
        <v>5675</v>
      </c>
      <c r="S1968" s="7">
        <v>6</v>
      </c>
    </row>
    <row r="1969" spans="18:19" ht="12.75">
      <c r="R1969" s="42">
        <v>5700</v>
      </c>
      <c r="S1969" s="7">
        <v>6</v>
      </c>
    </row>
    <row r="1970" spans="18:19" ht="12.75">
      <c r="R1970" s="42">
        <v>5701</v>
      </c>
      <c r="S1970" s="7">
        <v>6</v>
      </c>
    </row>
    <row r="1971" spans="18:19" ht="12.75">
      <c r="R1971" s="42">
        <v>5702</v>
      </c>
      <c r="S1971" s="7">
        <v>6</v>
      </c>
    </row>
    <row r="1972" spans="18:19" ht="12.75">
      <c r="R1972" s="42">
        <v>5703</v>
      </c>
      <c r="S1972" s="7">
        <v>6</v>
      </c>
    </row>
    <row r="1973" spans="18:19" ht="12.75">
      <c r="R1973" s="42">
        <v>5711</v>
      </c>
      <c r="S1973" s="7">
        <v>6</v>
      </c>
    </row>
    <row r="1974" spans="18:19" ht="12.75">
      <c r="R1974" s="42">
        <v>5712</v>
      </c>
      <c r="S1974" s="7">
        <v>6</v>
      </c>
    </row>
    <row r="1975" spans="18:19" ht="12.75">
      <c r="R1975" s="42">
        <v>5720</v>
      </c>
      <c r="S1975" s="7">
        <v>6</v>
      </c>
    </row>
    <row r="1976" spans="18:19" ht="12.75">
      <c r="R1976" s="42">
        <v>5721</v>
      </c>
      <c r="S1976" s="7">
        <v>6</v>
      </c>
    </row>
    <row r="1977" spans="18:19" ht="12.75">
      <c r="R1977" s="42">
        <v>5722</v>
      </c>
      <c r="S1977" s="7">
        <v>6</v>
      </c>
    </row>
    <row r="1978" spans="18:19" ht="12.75">
      <c r="R1978" s="42">
        <v>5725</v>
      </c>
      <c r="S1978" s="7">
        <v>6</v>
      </c>
    </row>
    <row r="1979" spans="18:19" ht="12.75">
      <c r="R1979" s="42">
        <v>5726</v>
      </c>
      <c r="S1979" s="7">
        <v>6</v>
      </c>
    </row>
    <row r="1980" spans="18:19" ht="12.75">
      <c r="R1980" s="42">
        <v>5727</v>
      </c>
      <c r="S1980" s="7">
        <v>6</v>
      </c>
    </row>
    <row r="1981" spans="18:19" ht="12.75">
      <c r="R1981" s="42">
        <v>5731</v>
      </c>
      <c r="S1981" s="7">
        <v>6</v>
      </c>
    </row>
    <row r="1982" spans="18:19" ht="12.75">
      <c r="R1982" s="42">
        <v>5732</v>
      </c>
      <c r="S1982" s="7">
        <v>6</v>
      </c>
    </row>
    <row r="1983" spans="18:19" ht="12.75">
      <c r="R1983" s="42">
        <v>5732</v>
      </c>
      <c r="S1983" s="7">
        <v>6</v>
      </c>
    </row>
    <row r="1984" spans="18:19" ht="12.75">
      <c r="R1984" s="42">
        <v>5734</v>
      </c>
      <c r="S1984" s="7">
        <v>6</v>
      </c>
    </row>
    <row r="1985" spans="18:19" ht="12.75">
      <c r="R1985" s="42">
        <v>5741</v>
      </c>
      <c r="S1985" s="7">
        <v>6</v>
      </c>
    </row>
    <row r="1986" spans="18:19" ht="12.75">
      <c r="R1986" s="42">
        <v>5742</v>
      </c>
      <c r="S1986" s="7">
        <v>6</v>
      </c>
    </row>
    <row r="1987" spans="18:19" ht="12.75">
      <c r="R1987" s="42">
        <v>5743</v>
      </c>
      <c r="S1987" s="7">
        <v>6</v>
      </c>
    </row>
    <row r="1988" spans="18:19" ht="12.75">
      <c r="R1988" s="42">
        <v>5744</v>
      </c>
      <c r="S1988" s="7">
        <v>6</v>
      </c>
    </row>
    <row r="1989" spans="18:19" ht="12.75">
      <c r="R1989" s="42">
        <v>5745</v>
      </c>
      <c r="S1989" s="7">
        <v>6</v>
      </c>
    </row>
    <row r="1990" spans="18:19" ht="12.75">
      <c r="R1990" s="42">
        <v>5746</v>
      </c>
      <c r="S1990" s="7">
        <v>6</v>
      </c>
    </row>
    <row r="1991" spans="18:19" ht="12.75">
      <c r="R1991" s="42">
        <v>5747</v>
      </c>
      <c r="S1991" s="7">
        <v>6</v>
      </c>
    </row>
    <row r="1992" spans="18:19" ht="12.75">
      <c r="R1992" s="42">
        <v>5751</v>
      </c>
      <c r="S1992" s="7">
        <v>6</v>
      </c>
    </row>
    <row r="1993" spans="18:19" ht="12.75">
      <c r="R1993" s="42">
        <v>5752</v>
      </c>
      <c r="S1993" s="7">
        <v>6</v>
      </c>
    </row>
    <row r="1994" spans="18:19" ht="12.75">
      <c r="R1994" s="42">
        <v>5800</v>
      </c>
      <c r="S1994" s="7">
        <v>6</v>
      </c>
    </row>
    <row r="1995" spans="18:19" ht="12.75">
      <c r="R1995" s="42">
        <v>5801</v>
      </c>
      <c r="S1995" s="7">
        <v>6</v>
      </c>
    </row>
    <row r="1996" spans="18:19" ht="12.75">
      <c r="R1996" s="42">
        <v>5802</v>
      </c>
      <c r="S1996" s="7">
        <v>6</v>
      </c>
    </row>
    <row r="1997" spans="18:19" ht="12.75">
      <c r="R1997" s="42">
        <v>5811</v>
      </c>
      <c r="S1997" s="7">
        <v>6</v>
      </c>
    </row>
    <row r="1998" spans="18:19" ht="12.75">
      <c r="R1998" s="42">
        <v>5820</v>
      </c>
      <c r="S1998" s="7">
        <v>6</v>
      </c>
    </row>
    <row r="1999" spans="18:19" ht="12.75">
      <c r="R1999" s="42">
        <v>5830</v>
      </c>
      <c r="S1999" s="7">
        <v>6</v>
      </c>
    </row>
    <row r="2000" spans="18:19" ht="12.75">
      <c r="R2000" s="42">
        <v>5836</v>
      </c>
      <c r="S2000" s="7">
        <v>6</v>
      </c>
    </row>
    <row r="2001" spans="18:19" ht="12.75">
      <c r="R2001" s="42">
        <v>5837</v>
      </c>
      <c r="S2001" s="7">
        <v>6</v>
      </c>
    </row>
    <row r="2002" spans="18:19" ht="12.75">
      <c r="R2002" s="42">
        <v>5838</v>
      </c>
      <c r="S2002" s="7">
        <v>6</v>
      </c>
    </row>
    <row r="2003" spans="18:19" ht="12.75">
      <c r="R2003" s="42">
        <v>5900</v>
      </c>
      <c r="S2003" s="7">
        <v>6</v>
      </c>
    </row>
    <row r="2004" spans="18:19" ht="12.75">
      <c r="R2004" s="42">
        <v>5901</v>
      </c>
      <c r="S2004" s="7">
        <v>6</v>
      </c>
    </row>
    <row r="2005" spans="18:19" ht="12.75">
      <c r="R2005" s="42">
        <v>5902</v>
      </c>
      <c r="S2005" s="7">
        <v>6</v>
      </c>
    </row>
    <row r="2006" spans="18:19" ht="12.75">
      <c r="R2006" s="42">
        <v>5903</v>
      </c>
      <c r="S2006" s="7">
        <v>6</v>
      </c>
    </row>
    <row r="2007" spans="18:19" ht="12.75">
      <c r="R2007" s="42">
        <v>5904</v>
      </c>
      <c r="S2007" s="7">
        <v>6</v>
      </c>
    </row>
    <row r="2008" spans="18:19" ht="12.75">
      <c r="R2008" s="42">
        <v>5905</v>
      </c>
      <c r="S2008" s="7">
        <v>6</v>
      </c>
    </row>
    <row r="2009" spans="18:19" ht="12.75">
      <c r="R2009" s="42">
        <v>5908</v>
      </c>
      <c r="S2009" s="7">
        <v>6</v>
      </c>
    </row>
    <row r="2010" spans="18:19" ht="12.75">
      <c r="R2010" s="42">
        <v>5908</v>
      </c>
      <c r="S2010" s="7">
        <v>6</v>
      </c>
    </row>
    <row r="2011" spans="18:19" ht="12.75">
      <c r="R2011" s="42">
        <v>5908</v>
      </c>
      <c r="S2011" s="7">
        <v>6</v>
      </c>
    </row>
    <row r="2012" spans="18:19" ht="12.75">
      <c r="R2012" s="42">
        <v>5909</v>
      </c>
      <c r="S2012" s="7">
        <v>6</v>
      </c>
    </row>
    <row r="2013" spans="18:19" ht="12.75">
      <c r="R2013" s="42">
        <v>5909</v>
      </c>
      <c r="S2013" s="7">
        <v>6</v>
      </c>
    </row>
    <row r="2014" spans="18:19" ht="12.75">
      <c r="R2014" s="42">
        <v>5919</v>
      </c>
      <c r="S2014" s="7">
        <v>6</v>
      </c>
    </row>
    <row r="2015" spans="18:19" ht="12.75">
      <c r="R2015" s="42">
        <v>5920</v>
      </c>
      <c r="S2015" s="7">
        <v>6</v>
      </c>
    </row>
    <row r="2016" spans="18:19" ht="12.75">
      <c r="R2016" s="42">
        <v>5925</v>
      </c>
      <c r="S2016" s="7">
        <v>6</v>
      </c>
    </row>
    <row r="2017" spans="18:19" ht="12.75">
      <c r="R2017" s="42">
        <v>5931</v>
      </c>
      <c r="S2017" s="7">
        <v>6</v>
      </c>
    </row>
    <row r="2018" spans="18:19" ht="12.75">
      <c r="R2018" s="42">
        <v>5932</v>
      </c>
      <c r="S2018" s="7">
        <v>6</v>
      </c>
    </row>
    <row r="2019" spans="18:19" ht="12.75">
      <c r="R2019" s="42">
        <v>5940</v>
      </c>
      <c r="S2019" s="7">
        <v>6</v>
      </c>
    </row>
    <row r="2020" spans="18:19" ht="12.75">
      <c r="R2020" s="42">
        <v>5945</v>
      </c>
      <c r="S2020" s="7">
        <v>6</v>
      </c>
    </row>
    <row r="2021" spans="18:19" ht="12.75">
      <c r="R2021" s="42">
        <v>5946</v>
      </c>
      <c r="S2021" s="7">
        <v>6</v>
      </c>
    </row>
    <row r="2022" spans="18:19" ht="12.75">
      <c r="R2022" s="42">
        <v>5948</v>
      </c>
      <c r="S2022" s="7">
        <v>6</v>
      </c>
    </row>
    <row r="2023" spans="18:19" ht="12.75">
      <c r="R2023" s="42">
        <v>6000</v>
      </c>
      <c r="S2023" s="7">
        <v>5</v>
      </c>
    </row>
    <row r="2024" spans="18:19" ht="12.75">
      <c r="R2024" s="42">
        <v>6001</v>
      </c>
      <c r="S2024" s="7">
        <v>5</v>
      </c>
    </row>
    <row r="2025" spans="18:19" ht="12.75">
      <c r="R2025" s="42">
        <v>6002</v>
      </c>
      <c r="S2025" s="7">
        <v>5</v>
      </c>
    </row>
    <row r="2026" spans="18:19" ht="12.75">
      <c r="R2026" s="42">
        <v>6003</v>
      </c>
      <c r="S2026" s="7">
        <v>5</v>
      </c>
    </row>
    <row r="2027" spans="18:19" ht="12.75">
      <c r="R2027" s="42">
        <v>6004</v>
      </c>
      <c r="S2027" s="7">
        <v>5</v>
      </c>
    </row>
    <row r="2028" spans="18:19" ht="12.75">
      <c r="R2028" s="42">
        <v>6005</v>
      </c>
      <c r="S2028" s="7">
        <v>5</v>
      </c>
    </row>
    <row r="2029" spans="18:19" ht="12.75">
      <c r="R2029" s="42">
        <v>6006</v>
      </c>
      <c r="S2029" s="7">
        <v>5</v>
      </c>
    </row>
    <row r="2030" spans="18:19" ht="12.75">
      <c r="R2030" s="42">
        <v>6007</v>
      </c>
      <c r="S2030" s="7">
        <v>5</v>
      </c>
    </row>
    <row r="2031" spans="18:19" ht="12.75">
      <c r="R2031" s="42">
        <v>6008</v>
      </c>
      <c r="S2031" s="7">
        <v>5</v>
      </c>
    </row>
    <row r="2032" spans="18:19" ht="12.75">
      <c r="R2032" s="42">
        <v>6008</v>
      </c>
      <c r="S2032" s="7">
        <v>5</v>
      </c>
    </row>
    <row r="2033" spans="18:19" ht="12.75">
      <c r="R2033" s="42">
        <v>6008</v>
      </c>
      <c r="S2033" s="7">
        <v>5</v>
      </c>
    </row>
    <row r="2034" spans="18:19" ht="12.75">
      <c r="R2034" s="42">
        <v>6010</v>
      </c>
      <c r="S2034" s="7">
        <v>5</v>
      </c>
    </row>
    <row r="2035" spans="18:19" ht="12.75">
      <c r="R2035" s="42">
        <v>6031</v>
      </c>
      <c r="S2035" s="7">
        <v>6</v>
      </c>
    </row>
    <row r="2036" spans="18:19" ht="12.75">
      <c r="R2036" s="42">
        <v>6032</v>
      </c>
      <c r="S2036" s="7">
        <v>5</v>
      </c>
    </row>
    <row r="2037" spans="18:19" ht="12.75">
      <c r="R2037" s="42">
        <v>6033</v>
      </c>
      <c r="S2037" s="7">
        <v>6</v>
      </c>
    </row>
    <row r="2038" spans="18:19" ht="12.75">
      <c r="R2038" s="42">
        <v>6034</v>
      </c>
      <c r="S2038" s="7">
        <v>5</v>
      </c>
    </row>
    <row r="2039" spans="18:19" ht="12.75">
      <c r="R2039" s="42">
        <v>6035</v>
      </c>
      <c r="S2039" s="7">
        <v>5</v>
      </c>
    </row>
    <row r="2040" spans="18:19" ht="12.75">
      <c r="R2040" s="42">
        <v>6041</v>
      </c>
      <c r="S2040" s="7">
        <v>6</v>
      </c>
    </row>
    <row r="2041" spans="18:19" ht="12.75">
      <c r="R2041" s="42">
        <v>6042</v>
      </c>
      <c r="S2041" s="7">
        <v>6</v>
      </c>
    </row>
    <row r="2042" spans="18:19" ht="12.75">
      <c r="R2042" s="42">
        <v>6043</v>
      </c>
      <c r="S2042" s="7">
        <v>6</v>
      </c>
    </row>
    <row r="2043" spans="18:19" ht="12.75">
      <c r="R2043" s="42">
        <v>6044</v>
      </c>
      <c r="S2043" s="7">
        <v>5</v>
      </c>
    </row>
    <row r="2044" spans="18:19" ht="12.75">
      <c r="R2044" s="42">
        <v>6045</v>
      </c>
      <c r="S2044" s="7">
        <v>6</v>
      </c>
    </row>
    <row r="2045" spans="18:19" ht="12.75">
      <c r="R2045" s="42">
        <v>6050</v>
      </c>
      <c r="S2045" s="7">
        <v>6</v>
      </c>
    </row>
    <row r="2046" spans="18:19" ht="12.75">
      <c r="R2046" s="42">
        <v>6055</v>
      </c>
      <c r="S2046" s="7">
        <v>6</v>
      </c>
    </row>
    <row r="2047" spans="18:19" ht="12.75">
      <c r="R2047" s="42">
        <v>6060</v>
      </c>
      <c r="S2047" s="7">
        <v>6</v>
      </c>
    </row>
    <row r="2048" spans="18:19" ht="12.75">
      <c r="R2048" s="42">
        <v>6061</v>
      </c>
      <c r="S2048" s="7">
        <v>6</v>
      </c>
    </row>
    <row r="2049" spans="18:19" ht="12.75">
      <c r="R2049" s="42">
        <v>6062</v>
      </c>
      <c r="S2049" s="7">
        <v>6</v>
      </c>
    </row>
    <row r="2050" spans="18:19" ht="12.75">
      <c r="R2050" s="42">
        <v>6063</v>
      </c>
      <c r="S2050" s="7">
        <v>6</v>
      </c>
    </row>
    <row r="2051" spans="18:19" ht="12.75">
      <c r="R2051" s="42">
        <v>6064</v>
      </c>
      <c r="S2051" s="7">
        <v>6</v>
      </c>
    </row>
    <row r="2052" spans="18:19" ht="12.75">
      <c r="R2052" s="42">
        <v>6065</v>
      </c>
      <c r="S2052" s="7">
        <v>6</v>
      </c>
    </row>
    <row r="2053" spans="18:19" ht="12.75">
      <c r="R2053" s="42">
        <v>6066</v>
      </c>
      <c r="S2053" s="7">
        <v>6</v>
      </c>
    </row>
    <row r="2054" spans="18:19" ht="12.75">
      <c r="R2054" s="42">
        <v>6067</v>
      </c>
      <c r="S2054" s="7">
        <v>6</v>
      </c>
    </row>
    <row r="2055" spans="18:19" ht="12.75">
      <c r="R2055" s="42">
        <v>6070</v>
      </c>
      <c r="S2055" s="7">
        <v>6</v>
      </c>
    </row>
    <row r="2056" spans="18:19" ht="12.75">
      <c r="R2056" s="42">
        <v>6075</v>
      </c>
      <c r="S2056" s="7">
        <v>6</v>
      </c>
    </row>
    <row r="2057" spans="18:19" ht="12.75">
      <c r="R2057" s="42">
        <v>6076</v>
      </c>
      <c r="S2057" s="7">
        <v>6</v>
      </c>
    </row>
    <row r="2058" spans="18:19" ht="12.75">
      <c r="R2058" s="42">
        <v>6077</v>
      </c>
      <c r="S2058" s="7">
        <v>6</v>
      </c>
    </row>
    <row r="2059" spans="18:19" ht="12.75">
      <c r="R2059" s="42">
        <v>6078</v>
      </c>
      <c r="S2059" s="7">
        <v>6</v>
      </c>
    </row>
    <row r="2060" spans="18:19" ht="12.75">
      <c r="R2060" s="42">
        <v>6080</v>
      </c>
      <c r="S2060" s="7">
        <v>6</v>
      </c>
    </row>
    <row r="2061" spans="18:19" ht="12.75">
      <c r="R2061" s="42">
        <v>6085</v>
      </c>
      <c r="S2061" s="7">
        <v>6</v>
      </c>
    </row>
    <row r="2062" spans="18:19" ht="12.75">
      <c r="R2062" s="42">
        <v>6086</v>
      </c>
      <c r="S2062" s="7">
        <v>6</v>
      </c>
    </row>
    <row r="2063" spans="18:19" ht="12.75">
      <c r="R2063" s="42">
        <v>6087</v>
      </c>
      <c r="S2063" s="7">
        <v>6</v>
      </c>
    </row>
    <row r="2064" spans="18:19" ht="12.75">
      <c r="R2064" s="42">
        <v>6088</v>
      </c>
      <c r="S2064" s="7">
        <v>6</v>
      </c>
    </row>
    <row r="2065" spans="18:19" ht="12.75">
      <c r="R2065" s="42">
        <v>6090</v>
      </c>
      <c r="S2065" s="7">
        <v>5</v>
      </c>
    </row>
    <row r="2066" spans="18:19" ht="12.75">
      <c r="R2066" s="42">
        <v>6093</v>
      </c>
      <c r="S2066" s="7">
        <v>5</v>
      </c>
    </row>
    <row r="2067" spans="18:19" ht="12.75">
      <c r="R2067" s="42">
        <v>6095</v>
      </c>
      <c r="S2067" s="7">
        <v>5</v>
      </c>
    </row>
    <row r="2068" spans="18:19" ht="12.75">
      <c r="R2068" s="42">
        <v>6095</v>
      </c>
      <c r="S2068" s="7">
        <v>5</v>
      </c>
    </row>
    <row r="2069" spans="18:19" ht="12.75">
      <c r="R2069" s="42">
        <v>6096</v>
      </c>
      <c r="S2069" s="7">
        <v>5</v>
      </c>
    </row>
    <row r="2070" spans="18:19" ht="12.75">
      <c r="R2070" s="42">
        <v>6097</v>
      </c>
      <c r="S2070" s="7">
        <v>6</v>
      </c>
    </row>
    <row r="2071" spans="18:19" ht="12.75">
      <c r="R2071" s="42">
        <v>6098</v>
      </c>
      <c r="S2071" s="7">
        <v>5</v>
      </c>
    </row>
    <row r="2072" spans="18:19" ht="12.75">
      <c r="R2072" s="42">
        <v>6100</v>
      </c>
      <c r="S2072" s="7">
        <v>5</v>
      </c>
    </row>
    <row r="2073" spans="18:19" ht="12.75">
      <c r="R2073" s="42">
        <v>6101</v>
      </c>
      <c r="S2073" s="7">
        <v>5</v>
      </c>
    </row>
    <row r="2074" spans="18:19" ht="12.75">
      <c r="R2074" s="42">
        <v>6102</v>
      </c>
      <c r="S2074" s="7">
        <v>5</v>
      </c>
    </row>
    <row r="2075" spans="18:19" ht="12.75">
      <c r="R2075" s="42">
        <v>6111</v>
      </c>
      <c r="S2075" s="7">
        <v>6</v>
      </c>
    </row>
    <row r="2076" spans="18:19" ht="12.75">
      <c r="R2076" s="42">
        <v>6112</v>
      </c>
      <c r="S2076" s="7">
        <v>6</v>
      </c>
    </row>
    <row r="2077" spans="18:19" ht="12.75">
      <c r="R2077" s="42">
        <v>6113</v>
      </c>
      <c r="S2077" s="7">
        <v>6</v>
      </c>
    </row>
    <row r="2078" spans="18:19" ht="12.75">
      <c r="R2078" s="42">
        <v>6114</v>
      </c>
      <c r="S2078" s="7">
        <v>6</v>
      </c>
    </row>
    <row r="2079" spans="18:19" ht="12.75">
      <c r="R2079" s="42">
        <v>6114</v>
      </c>
      <c r="S2079" s="7">
        <v>6</v>
      </c>
    </row>
    <row r="2080" spans="18:19" ht="12.75">
      <c r="R2080" s="42">
        <v>6115</v>
      </c>
      <c r="S2080" s="7">
        <v>6</v>
      </c>
    </row>
    <row r="2081" spans="18:19" ht="12.75">
      <c r="R2081" s="42">
        <v>6116</v>
      </c>
      <c r="S2081" s="7">
        <v>6</v>
      </c>
    </row>
    <row r="2082" spans="18:19" ht="12.75">
      <c r="R2082" s="42">
        <v>6120</v>
      </c>
      <c r="S2082" s="7">
        <v>6</v>
      </c>
    </row>
    <row r="2083" spans="18:19" ht="12.75">
      <c r="R2083" s="42">
        <v>6131</v>
      </c>
      <c r="S2083" s="7">
        <v>6</v>
      </c>
    </row>
    <row r="2084" spans="18:19" ht="12.75">
      <c r="R2084" s="42">
        <v>6132</v>
      </c>
      <c r="S2084" s="7">
        <v>6</v>
      </c>
    </row>
    <row r="2085" spans="18:19" ht="12.75">
      <c r="R2085" s="42">
        <v>6133</v>
      </c>
      <c r="S2085" s="7">
        <v>6</v>
      </c>
    </row>
    <row r="2086" spans="18:19" ht="12.75">
      <c r="R2086" s="42">
        <v>6134</v>
      </c>
      <c r="S2086" s="7">
        <v>6</v>
      </c>
    </row>
    <row r="2087" spans="18:19" ht="12.75">
      <c r="R2087" s="42">
        <v>6135</v>
      </c>
      <c r="S2087" s="7">
        <v>6</v>
      </c>
    </row>
    <row r="2088" spans="18:19" ht="12.75">
      <c r="R2088" s="42">
        <v>6136</v>
      </c>
      <c r="S2088" s="7">
        <v>6</v>
      </c>
    </row>
    <row r="2089" spans="18:19" ht="12.75">
      <c r="R2089" s="42">
        <v>6200</v>
      </c>
      <c r="S2089" s="7">
        <v>6</v>
      </c>
    </row>
    <row r="2090" spans="18:19" ht="12.75">
      <c r="R2090" s="42">
        <v>6201</v>
      </c>
      <c r="S2090" s="7">
        <v>6</v>
      </c>
    </row>
    <row r="2091" spans="18:19" ht="12.75">
      <c r="R2091" s="42">
        <v>6211</v>
      </c>
      <c r="S2091" s="7">
        <v>6</v>
      </c>
    </row>
    <row r="2092" spans="18:19" ht="12.75">
      <c r="R2092" s="42">
        <v>6221</v>
      </c>
      <c r="S2092" s="7">
        <v>6</v>
      </c>
    </row>
    <row r="2093" spans="18:19" ht="12.75">
      <c r="R2093" s="42">
        <v>6222</v>
      </c>
      <c r="S2093" s="7">
        <v>6</v>
      </c>
    </row>
    <row r="2094" spans="18:19" ht="12.75">
      <c r="R2094" s="42">
        <v>6223</v>
      </c>
      <c r="S2094" s="7">
        <v>6</v>
      </c>
    </row>
    <row r="2095" spans="18:19" ht="12.75">
      <c r="R2095" s="42">
        <v>6224</v>
      </c>
      <c r="S2095" s="7">
        <v>6</v>
      </c>
    </row>
    <row r="2096" spans="18:19" ht="12.75">
      <c r="R2096" s="42">
        <v>6230</v>
      </c>
      <c r="S2096" s="7">
        <v>6</v>
      </c>
    </row>
    <row r="2097" spans="18:19" ht="12.75">
      <c r="R2097" s="42">
        <v>6235</v>
      </c>
      <c r="S2097" s="7">
        <v>6</v>
      </c>
    </row>
    <row r="2098" spans="18:19" ht="12.75">
      <c r="R2098" s="42">
        <v>6236</v>
      </c>
      <c r="S2098" s="7">
        <v>6</v>
      </c>
    </row>
    <row r="2099" spans="18:19" ht="12.75">
      <c r="R2099" s="42">
        <v>6237</v>
      </c>
      <c r="S2099" s="7">
        <v>6</v>
      </c>
    </row>
    <row r="2100" spans="18:19" ht="12.75">
      <c r="R2100" s="42">
        <v>6238</v>
      </c>
      <c r="S2100" s="7">
        <v>6</v>
      </c>
    </row>
    <row r="2101" spans="18:19" ht="12.75">
      <c r="R2101" s="42">
        <v>6239</v>
      </c>
      <c r="S2101" s="7">
        <v>6</v>
      </c>
    </row>
    <row r="2102" spans="18:19" ht="12.75">
      <c r="R2102" s="42">
        <v>6300</v>
      </c>
      <c r="S2102" s="7">
        <v>6</v>
      </c>
    </row>
    <row r="2103" spans="18:19" ht="12.75">
      <c r="R2103" s="42">
        <v>6301</v>
      </c>
      <c r="S2103" s="7">
        <v>6</v>
      </c>
    </row>
    <row r="2104" spans="18:19" ht="12.75">
      <c r="R2104" s="42">
        <v>6311</v>
      </c>
      <c r="S2104" s="7">
        <v>6</v>
      </c>
    </row>
    <row r="2105" spans="18:19" ht="12.75">
      <c r="R2105" s="42">
        <v>6320</v>
      </c>
      <c r="S2105" s="7">
        <v>6</v>
      </c>
    </row>
    <row r="2106" spans="18:19" ht="12.75">
      <c r="R2106" s="42">
        <v>6321</v>
      </c>
      <c r="S2106" s="7">
        <v>6</v>
      </c>
    </row>
    <row r="2107" spans="18:19" ht="12.75">
      <c r="R2107" s="42">
        <v>6323</v>
      </c>
      <c r="S2107" s="7">
        <v>6</v>
      </c>
    </row>
    <row r="2108" spans="18:19" ht="12.75">
      <c r="R2108" s="42">
        <v>6325</v>
      </c>
      <c r="S2108" s="7">
        <v>6</v>
      </c>
    </row>
    <row r="2109" spans="18:19" ht="12.75">
      <c r="R2109" s="42">
        <v>6326</v>
      </c>
      <c r="S2109" s="7">
        <v>6</v>
      </c>
    </row>
    <row r="2110" spans="18:19" ht="12.75">
      <c r="R2110" s="42">
        <v>6327</v>
      </c>
      <c r="S2110" s="7">
        <v>6</v>
      </c>
    </row>
    <row r="2111" spans="18:19" ht="12.75">
      <c r="R2111" s="42">
        <v>6328</v>
      </c>
      <c r="S2111" s="7">
        <v>6</v>
      </c>
    </row>
    <row r="2112" spans="18:19" ht="12.75">
      <c r="R2112" s="42">
        <v>6329</v>
      </c>
      <c r="S2112" s="7">
        <v>6</v>
      </c>
    </row>
    <row r="2113" spans="18:19" ht="12.75">
      <c r="R2113" s="42">
        <v>6331</v>
      </c>
      <c r="S2113" s="7">
        <v>6</v>
      </c>
    </row>
    <row r="2114" spans="18:19" ht="12.75">
      <c r="R2114" s="42">
        <v>6332</v>
      </c>
      <c r="S2114" s="7">
        <v>6</v>
      </c>
    </row>
    <row r="2115" spans="18:19" ht="12.75">
      <c r="R2115" s="42">
        <v>6333</v>
      </c>
      <c r="S2115" s="7">
        <v>6</v>
      </c>
    </row>
    <row r="2116" spans="18:19" ht="12.75">
      <c r="R2116" s="42">
        <v>6334</v>
      </c>
      <c r="S2116" s="7">
        <v>6</v>
      </c>
    </row>
    <row r="2117" spans="18:19" ht="12.75">
      <c r="R2117" s="42">
        <v>6335</v>
      </c>
      <c r="S2117" s="7">
        <v>6</v>
      </c>
    </row>
    <row r="2118" spans="18:19" ht="12.75">
      <c r="R2118" s="42">
        <v>6336</v>
      </c>
      <c r="S2118" s="7">
        <v>6</v>
      </c>
    </row>
    <row r="2119" spans="18:19" ht="12.75">
      <c r="R2119" s="42">
        <v>6337</v>
      </c>
      <c r="S2119" s="7">
        <v>6</v>
      </c>
    </row>
    <row r="2120" spans="18:19" ht="12.75">
      <c r="R2120" s="42">
        <v>6341</v>
      </c>
      <c r="S2120" s="7">
        <v>6</v>
      </c>
    </row>
    <row r="2121" spans="18:19" ht="12.75">
      <c r="R2121" s="42">
        <v>6342</v>
      </c>
      <c r="S2121" s="7">
        <v>6</v>
      </c>
    </row>
    <row r="2122" spans="18:19" ht="12.75">
      <c r="R2122" s="42">
        <v>6343</v>
      </c>
      <c r="S2122" s="7">
        <v>6</v>
      </c>
    </row>
    <row r="2123" spans="18:19" ht="12.75">
      <c r="R2123" s="42">
        <v>6344</v>
      </c>
      <c r="S2123" s="7">
        <v>6</v>
      </c>
    </row>
    <row r="2124" spans="18:19" ht="12.75">
      <c r="R2124" s="42">
        <v>6345</v>
      </c>
      <c r="S2124" s="7">
        <v>6</v>
      </c>
    </row>
    <row r="2125" spans="18:19" ht="12.75">
      <c r="R2125" s="42">
        <v>6346</v>
      </c>
      <c r="S2125" s="7">
        <v>5</v>
      </c>
    </row>
    <row r="2126" spans="18:19" ht="12.75">
      <c r="R2126" s="42">
        <v>6347</v>
      </c>
      <c r="S2126" s="7">
        <v>5</v>
      </c>
    </row>
    <row r="2127" spans="18:19" ht="12.75">
      <c r="R2127" s="42">
        <v>6348</v>
      </c>
      <c r="S2127" s="7">
        <v>6</v>
      </c>
    </row>
    <row r="2128" spans="18:19" ht="12.75">
      <c r="R2128" s="42">
        <v>6351</v>
      </c>
      <c r="S2128" s="7">
        <v>6</v>
      </c>
    </row>
    <row r="2129" spans="18:19" ht="12.75">
      <c r="R2129" s="42">
        <v>6352</v>
      </c>
      <c r="S2129" s="7">
        <v>6</v>
      </c>
    </row>
    <row r="2130" spans="18:19" ht="12.75">
      <c r="R2130" s="42">
        <v>6353</v>
      </c>
      <c r="S2130" s="7">
        <v>6</v>
      </c>
    </row>
    <row r="2131" spans="18:19" ht="12.75">
      <c r="R2131" s="42">
        <v>6400</v>
      </c>
      <c r="S2131" s="7">
        <v>6</v>
      </c>
    </row>
    <row r="2132" spans="18:19" ht="12.75">
      <c r="R2132" s="42">
        <v>6401</v>
      </c>
      <c r="S2132" s="7">
        <v>6</v>
      </c>
    </row>
    <row r="2133" spans="18:19" ht="12.75">
      <c r="R2133" s="42">
        <v>6402</v>
      </c>
      <c r="S2133" s="7">
        <v>6</v>
      </c>
    </row>
    <row r="2134" spans="18:19" ht="12.75">
      <c r="R2134" s="42">
        <v>6411</v>
      </c>
      <c r="S2134" s="7">
        <v>6</v>
      </c>
    </row>
    <row r="2135" spans="18:19" ht="12.75">
      <c r="R2135" s="42">
        <v>6412</v>
      </c>
      <c r="S2135" s="7">
        <v>6</v>
      </c>
    </row>
    <row r="2136" spans="18:19" ht="12.75">
      <c r="R2136" s="42">
        <v>6413</v>
      </c>
      <c r="S2136" s="7">
        <v>6</v>
      </c>
    </row>
    <row r="2137" spans="18:19" ht="12.75">
      <c r="R2137" s="42">
        <v>6414</v>
      </c>
      <c r="S2137" s="7">
        <v>6</v>
      </c>
    </row>
    <row r="2138" spans="18:19" ht="12.75">
      <c r="R2138" s="42">
        <v>6421</v>
      </c>
      <c r="S2138" s="7">
        <v>6</v>
      </c>
    </row>
    <row r="2139" spans="18:19" ht="12.75">
      <c r="R2139" s="42">
        <v>6422</v>
      </c>
      <c r="S2139" s="7">
        <v>6</v>
      </c>
    </row>
    <row r="2140" spans="18:19" ht="12.75">
      <c r="R2140" s="42">
        <v>6423</v>
      </c>
      <c r="S2140" s="7">
        <v>6</v>
      </c>
    </row>
    <row r="2141" spans="18:19" ht="12.75">
      <c r="R2141" s="42">
        <v>6424</v>
      </c>
      <c r="S2141" s="7">
        <v>6</v>
      </c>
    </row>
    <row r="2142" spans="18:19" ht="12.75">
      <c r="R2142" s="42">
        <v>6425</v>
      </c>
      <c r="S2142" s="7">
        <v>6</v>
      </c>
    </row>
    <row r="2143" spans="18:19" ht="12.75">
      <c r="R2143" s="42">
        <v>6430</v>
      </c>
      <c r="S2143" s="7">
        <v>6</v>
      </c>
    </row>
    <row r="2144" spans="18:19" ht="12.75">
      <c r="R2144" s="42">
        <v>6435</v>
      </c>
      <c r="S2144" s="7">
        <v>6</v>
      </c>
    </row>
    <row r="2145" spans="18:19" ht="12.75">
      <c r="R2145" s="42">
        <v>6440</v>
      </c>
      <c r="S2145" s="7">
        <v>6</v>
      </c>
    </row>
    <row r="2146" spans="18:19" ht="12.75">
      <c r="R2146" s="42">
        <v>6444</v>
      </c>
      <c r="S2146" s="7">
        <v>6</v>
      </c>
    </row>
    <row r="2147" spans="18:19" ht="12.75">
      <c r="R2147" s="42">
        <v>6445</v>
      </c>
      <c r="S2147" s="7">
        <v>6</v>
      </c>
    </row>
    <row r="2148" spans="18:19" ht="12.75">
      <c r="R2148" s="42">
        <v>6446</v>
      </c>
      <c r="S2148" s="7">
        <v>6</v>
      </c>
    </row>
    <row r="2149" spans="18:19" ht="12.75">
      <c r="R2149" s="42">
        <v>6447</v>
      </c>
      <c r="S2149" s="7">
        <v>6</v>
      </c>
    </row>
    <row r="2150" spans="18:19" ht="12.75">
      <c r="R2150" s="42">
        <v>6448</v>
      </c>
      <c r="S2150" s="7">
        <v>6</v>
      </c>
    </row>
    <row r="2151" spans="18:19" ht="12.75">
      <c r="R2151" s="42">
        <v>6449</v>
      </c>
      <c r="S2151" s="7">
        <v>6</v>
      </c>
    </row>
    <row r="2152" spans="18:19" ht="12.75">
      <c r="R2152" s="42">
        <v>6451</v>
      </c>
      <c r="S2152" s="7">
        <v>6</v>
      </c>
    </row>
    <row r="2153" spans="18:19" ht="12.75">
      <c r="R2153" s="42">
        <v>6452</v>
      </c>
      <c r="S2153" s="7">
        <v>6</v>
      </c>
    </row>
    <row r="2154" spans="18:19" ht="12.75">
      <c r="R2154" s="42">
        <v>6453</v>
      </c>
      <c r="S2154" s="7">
        <v>6</v>
      </c>
    </row>
    <row r="2155" spans="18:19" ht="12.75">
      <c r="R2155" s="42">
        <v>6454</v>
      </c>
      <c r="S2155" s="7">
        <v>6</v>
      </c>
    </row>
    <row r="2156" spans="18:19" ht="12.75">
      <c r="R2156" s="42">
        <v>6455</v>
      </c>
      <c r="S2156" s="7">
        <v>6</v>
      </c>
    </row>
    <row r="2157" spans="18:19" ht="12.75">
      <c r="R2157" s="42">
        <v>6456</v>
      </c>
      <c r="S2157" s="7">
        <v>6</v>
      </c>
    </row>
    <row r="2158" spans="18:19" ht="12.75">
      <c r="R2158" s="42">
        <v>6500</v>
      </c>
      <c r="S2158" s="7">
        <v>5</v>
      </c>
    </row>
    <row r="2159" spans="18:19" ht="12.75">
      <c r="R2159" s="42">
        <v>6501</v>
      </c>
      <c r="S2159" s="7">
        <v>5</v>
      </c>
    </row>
    <row r="2160" spans="18:19" ht="12.75">
      <c r="R2160" s="42">
        <v>6502</v>
      </c>
      <c r="S2160" s="7">
        <v>5</v>
      </c>
    </row>
    <row r="2161" spans="18:19" ht="12.75">
      <c r="R2161" s="42">
        <v>6503</v>
      </c>
      <c r="S2161" s="7">
        <v>5</v>
      </c>
    </row>
    <row r="2162" spans="18:19" ht="12.75">
      <c r="R2162" s="42">
        <v>6511</v>
      </c>
      <c r="S2162" s="7">
        <v>6</v>
      </c>
    </row>
    <row r="2163" spans="18:19" ht="12.75">
      <c r="R2163" s="42">
        <v>6512</v>
      </c>
      <c r="S2163" s="7">
        <v>5</v>
      </c>
    </row>
    <row r="2164" spans="18:19" ht="12.75">
      <c r="R2164" s="42">
        <v>6513</v>
      </c>
      <c r="S2164" s="7">
        <v>6</v>
      </c>
    </row>
    <row r="2165" spans="18:19" ht="12.75">
      <c r="R2165" s="42">
        <v>6521</v>
      </c>
      <c r="S2165" s="7">
        <v>5</v>
      </c>
    </row>
    <row r="2166" spans="18:19" ht="12.75">
      <c r="R2166" s="42">
        <v>6522</v>
      </c>
      <c r="S2166" s="7">
        <v>6</v>
      </c>
    </row>
    <row r="2167" spans="18:19" ht="12.75">
      <c r="R2167" s="42">
        <v>6523</v>
      </c>
      <c r="S2167" s="7">
        <v>6</v>
      </c>
    </row>
    <row r="2168" spans="18:19" ht="12.75">
      <c r="R2168" s="42">
        <v>6524</v>
      </c>
      <c r="S2168" s="7">
        <v>6</v>
      </c>
    </row>
    <row r="2169" spans="18:19" ht="12.75">
      <c r="R2169" s="42">
        <v>6525</v>
      </c>
      <c r="S2169" s="7">
        <v>6</v>
      </c>
    </row>
    <row r="2170" spans="18:19" ht="12.75">
      <c r="R2170" s="42">
        <v>6527</v>
      </c>
      <c r="S2170" s="7">
        <v>6</v>
      </c>
    </row>
    <row r="2171" spans="18:19" ht="12.75">
      <c r="R2171" s="42">
        <v>6528</v>
      </c>
      <c r="S2171" s="7">
        <v>5</v>
      </c>
    </row>
    <row r="2172" spans="18:19" ht="12.75">
      <c r="R2172" s="42">
        <v>6600</v>
      </c>
      <c r="S2172" s="7">
        <v>6</v>
      </c>
    </row>
    <row r="2173" spans="18:19" ht="12.75">
      <c r="R2173" s="42">
        <v>6601</v>
      </c>
      <c r="S2173" s="7">
        <v>6</v>
      </c>
    </row>
    <row r="2174" spans="18:19" ht="12.75">
      <c r="R2174" s="42">
        <v>6602</v>
      </c>
      <c r="S2174" s="7">
        <v>6</v>
      </c>
    </row>
    <row r="2175" spans="18:19" ht="12.75">
      <c r="R2175" s="42">
        <v>6603</v>
      </c>
      <c r="S2175" s="7">
        <v>6</v>
      </c>
    </row>
    <row r="2176" spans="18:19" ht="12.75">
      <c r="R2176" s="42">
        <v>6611</v>
      </c>
      <c r="S2176" s="7">
        <v>6</v>
      </c>
    </row>
    <row r="2177" spans="18:19" ht="12.75">
      <c r="R2177" s="42">
        <v>6611</v>
      </c>
      <c r="S2177" s="7">
        <v>6</v>
      </c>
    </row>
    <row r="2178" spans="18:19" ht="12.75">
      <c r="R2178" s="42">
        <v>6611</v>
      </c>
      <c r="S2178" s="7">
        <v>6</v>
      </c>
    </row>
    <row r="2179" spans="18:19" ht="12.75">
      <c r="R2179" s="42">
        <v>6612</v>
      </c>
      <c r="S2179" s="7">
        <v>6</v>
      </c>
    </row>
    <row r="2180" spans="18:19" ht="12.75">
      <c r="R2180" s="42">
        <v>6613</v>
      </c>
      <c r="S2180" s="7">
        <v>6</v>
      </c>
    </row>
    <row r="2181" spans="18:19" ht="12.75">
      <c r="R2181" s="42">
        <v>6613</v>
      </c>
      <c r="S2181" s="7">
        <v>6</v>
      </c>
    </row>
    <row r="2182" spans="18:19" ht="12.75">
      <c r="R2182" s="42">
        <v>6613</v>
      </c>
      <c r="S2182" s="7">
        <v>6</v>
      </c>
    </row>
    <row r="2183" spans="18:19" ht="12.75">
      <c r="R2183" s="42">
        <v>6621</v>
      </c>
      <c r="S2183" s="7">
        <v>6</v>
      </c>
    </row>
    <row r="2184" spans="18:19" ht="12.75">
      <c r="R2184" s="42">
        <v>6622</v>
      </c>
      <c r="S2184" s="7">
        <v>6</v>
      </c>
    </row>
    <row r="2185" spans="18:19" ht="12.75">
      <c r="R2185" s="42">
        <v>6623</v>
      </c>
      <c r="S2185" s="7">
        <v>6</v>
      </c>
    </row>
    <row r="2186" spans="18:19" ht="12.75">
      <c r="R2186" s="42">
        <v>6624</v>
      </c>
      <c r="S2186" s="7">
        <v>6</v>
      </c>
    </row>
    <row r="2187" spans="18:19" ht="12.75">
      <c r="R2187" s="42">
        <v>6625</v>
      </c>
      <c r="S2187" s="7">
        <v>6</v>
      </c>
    </row>
    <row r="2188" spans="18:19" ht="12.75">
      <c r="R2188" s="42">
        <v>6630</v>
      </c>
      <c r="S2188" s="7">
        <v>6</v>
      </c>
    </row>
    <row r="2189" spans="18:19" ht="12.75">
      <c r="R2189" s="42">
        <v>6635</v>
      </c>
      <c r="S2189" s="7">
        <v>6</v>
      </c>
    </row>
    <row r="2190" spans="18:19" ht="12.75">
      <c r="R2190" s="42">
        <v>6636</v>
      </c>
      <c r="S2190" s="7">
        <v>6</v>
      </c>
    </row>
    <row r="2191" spans="18:19" ht="12.75">
      <c r="R2191" s="42">
        <v>6640</v>
      </c>
      <c r="S2191" s="7">
        <v>6</v>
      </c>
    </row>
    <row r="2192" spans="18:19" ht="12.75">
      <c r="R2192" s="42">
        <v>6641</v>
      </c>
      <c r="S2192" s="7">
        <v>6</v>
      </c>
    </row>
    <row r="2193" spans="18:19" ht="12.75">
      <c r="R2193" s="42">
        <v>6642</v>
      </c>
      <c r="S2193" s="7">
        <v>6</v>
      </c>
    </row>
    <row r="2194" spans="18:19" ht="12.75">
      <c r="R2194" s="42">
        <v>6645</v>
      </c>
      <c r="S2194" s="7">
        <v>6</v>
      </c>
    </row>
    <row r="2195" spans="18:19" ht="12.75">
      <c r="R2195" s="42">
        <v>6646</v>
      </c>
      <c r="S2195" s="7">
        <v>6</v>
      </c>
    </row>
    <row r="2196" spans="18:19" ht="12.75">
      <c r="R2196" s="42">
        <v>6647</v>
      </c>
      <c r="S2196" s="7">
        <v>6</v>
      </c>
    </row>
    <row r="2197" spans="18:19" ht="12.75">
      <c r="R2197" s="42">
        <v>6648</v>
      </c>
      <c r="S2197" s="7">
        <v>6</v>
      </c>
    </row>
    <row r="2198" spans="18:19" ht="12.75">
      <c r="R2198" s="42">
        <v>6700</v>
      </c>
      <c r="S2198" s="7">
        <v>4</v>
      </c>
    </row>
    <row r="2199" spans="18:19" ht="12.75">
      <c r="R2199" s="42">
        <v>6701</v>
      </c>
      <c r="S2199" s="7">
        <v>4</v>
      </c>
    </row>
    <row r="2200" spans="18:19" ht="12.75">
      <c r="R2200" s="42">
        <v>6702</v>
      </c>
      <c r="S2200" s="7">
        <v>4</v>
      </c>
    </row>
    <row r="2201" spans="18:19" ht="12.75">
      <c r="R2201" s="42">
        <v>6703</v>
      </c>
      <c r="S2201" s="7">
        <v>4</v>
      </c>
    </row>
    <row r="2202" spans="18:19" ht="12.75">
      <c r="R2202" s="42">
        <v>6704</v>
      </c>
      <c r="S2202" s="7">
        <v>4</v>
      </c>
    </row>
    <row r="2203" spans="18:19" ht="12.75">
      <c r="R2203" s="42">
        <v>6705</v>
      </c>
      <c r="S2203" s="7">
        <v>4</v>
      </c>
    </row>
    <row r="2204" spans="18:19" ht="12.75">
      <c r="R2204" s="42">
        <v>6706</v>
      </c>
      <c r="S2204" s="7">
        <v>4</v>
      </c>
    </row>
    <row r="2205" spans="18:19" ht="12.75">
      <c r="R2205" s="42">
        <v>6707</v>
      </c>
      <c r="S2205" s="7">
        <v>4</v>
      </c>
    </row>
    <row r="2206" spans="18:19" ht="12.75">
      <c r="R2206" s="42">
        <v>6708</v>
      </c>
      <c r="S2206" s="7">
        <v>4</v>
      </c>
    </row>
    <row r="2207" spans="18:19" ht="12.75">
      <c r="R2207" s="42">
        <v>6709</v>
      </c>
      <c r="S2207" s="7">
        <v>4</v>
      </c>
    </row>
    <row r="2208" spans="18:19" ht="12.75">
      <c r="R2208" s="42">
        <v>6710</v>
      </c>
      <c r="S2208" s="7">
        <v>4</v>
      </c>
    </row>
    <row r="2209" spans="18:19" ht="12.75">
      <c r="R2209" s="42">
        <v>6712</v>
      </c>
      <c r="S2209" s="7">
        <v>4</v>
      </c>
    </row>
    <row r="2210" spans="18:19" ht="12.75">
      <c r="R2210" s="42">
        <v>6713</v>
      </c>
      <c r="S2210" s="7">
        <v>4</v>
      </c>
    </row>
    <row r="2211" spans="18:19" ht="12.75">
      <c r="R2211" s="42">
        <v>6717</v>
      </c>
      <c r="S2211" s="7">
        <v>4</v>
      </c>
    </row>
    <row r="2212" spans="18:19" ht="12.75">
      <c r="R2212" s="42">
        <v>6718</v>
      </c>
      <c r="S2212" s="7">
        <v>4</v>
      </c>
    </row>
    <row r="2213" spans="18:19" ht="12.75">
      <c r="R2213" s="42">
        <v>6719</v>
      </c>
      <c r="S2213" s="7">
        <v>4</v>
      </c>
    </row>
    <row r="2214" spans="18:19" ht="12.75">
      <c r="R2214" s="42">
        <v>6720</v>
      </c>
      <c r="S2214" s="7">
        <v>4</v>
      </c>
    </row>
    <row r="2215" spans="18:19" ht="12.75">
      <c r="R2215" s="42">
        <v>6721</v>
      </c>
      <c r="S2215" s="7">
        <v>4</v>
      </c>
    </row>
    <row r="2216" spans="18:19" ht="12.75">
      <c r="R2216" s="42">
        <v>6722</v>
      </c>
      <c r="S2216" s="7">
        <v>4</v>
      </c>
    </row>
    <row r="2217" spans="18:19" ht="12.75">
      <c r="R2217" s="42">
        <v>6723</v>
      </c>
      <c r="S2217" s="7">
        <v>4</v>
      </c>
    </row>
    <row r="2218" spans="18:19" ht="12.75">
      <c r="R2218" s="42">
        <v>6724</v>
      </c>
      <c r="S2218" s="7">
        <v>4</v>
      </c>
    </row>
    <row r="2219" spans="18:19" ht="12.75">
      <c r="R2219" s="42">
        <v>6725</v>
      </c>
      <c r="S2219" s="7">
        <v>4</v>
      </c>
    </row>
    <row r="2220" spans="18:19" ht="12.75">
      <c r="R2220" s="42">
        <v>6726</v>
      </c>
      <c r="S2220" s="7">
        <v>4</v>
      </c>
    </row>
    <row r="2221" spans="18:19" ht="12.75">
      <c r="R2221" s="42">
        <v>6727</v>
      </c>
      <c r="S2221" s="7">
        <v>4</v>
      </c>
    </row>
    <row r="2222" spans="18:19" ht="12.75">
      <c r="R2222" s="42">
        <v>6728</v>
      </c>
      <c r="S2222" s="7">
        <v>4</v>
      </c>
    </row>
    <row r="2223" spans="18:19" ht="12.75">
      <c r="R2223" s="42">
        <v>6729</v>
      </c>
      <c r="S2223" s="7">
        <v>4</v>
      </c>
    </row>
    <row r="2224" spans="18:19" ht="12.75">
      <c r="R2224" s="42">
        <v>6740</v>
      </c>
      <c r="S2224" s="7">
        <v>4</v>
      </c>
    </row>
    <row r="2225" spans="18:19" ht="12.75">
      <c r="R2225" s="42">
        <v>6741</v>
      </c>
      <c r="S2225" s="7">
        <v>4</v>
      </c>
    </row>
    <row r="2226" spans="18:19" ht="12.75">
      <c r="R2226" s="42">
        <v>6742</v>
      </c>
      <c r="S2226" s="7">
        <v>4</v>
      </c>
    </row>
    <row r="2227" spans="18:19" ht="12.75">
      <c r="R2227" s="42">
        <v>6743</v>
      </c>
      <c r="S2227" s="7">
        <v>4</v>
      </c>
    </row>
    <row r="2228" spans="18:19" ht="12.75">
      <c r="R2228" s="42">
        <v>6744</v>
      </c>
      <c r="S2228" s="7">
        <v>4</v>
      </c>
    </row>
    <row r="2229" spans="18:19" ht="12.75">
      <c r="R2229" s="42">
        <v>6745</v>
      </c>
      <c r="S2229" s="7">
        <v>4</v>
      </c>
    </row>
    <row r="2230" spans="18:19" ht="12.75">
      <c r="R2230" s="42">
        <v>6746</v>
      </c>
      <c r="S2230" s="7">
        <v>4</v>
      </c>
    </row>
    <row r="2231" spans="18:19" ht="12.75">
      <c r="R2231" s="42">
        <v>6747</v>
      </c>
      <c r="S2231" s="7">
        <v>4</v>
      </c>
    </row>
    <row r="2232" spans="18:19" ht="12.75">
      <c r="R2232" s="42">
        <v>6748</v>
      </c>
      <c r="S2232" s="7">
        <v>4</v>
      </c>
    </row>
    <row r="2233" spans="18:19" ht="12.75">
      <c r="R2233" s="42">
        <v>6750</v>
      </c>
      <c r="S2233" s="7">
        <v>5</v>
      </c>
    </row>
    <row r="2234" spans="18:19" ht="12.75">
      <c r="R2234" s="42">
        <v>6753</v>
      </c>
      <c r="S2234" s="7">
        <v>4</v>
      </c>
    </row>
    <row r="2235" spans="18:19" ht="12.75">
      <c r="R2235" s="42">
        <v>6754</v>
      </c>
      <c r="S2235" s="7">
        <v>5</v>
      </c>
    </row>
    <row r="2236" spans="18:19" ht="12.75">
      <c r="R2236" s="42">
        <v>6755</v>
      </c>
      <c r="S2236" s="7">
        <v>6</v>
      </c>
    </row>
    <row r="2237" spans="18:19" ht="12.75">
      <c r="R2237" s="42">
        <v>6756</v>
      </c>
      <c r="S2237" s="7">
        <v>5</v>
      </c>
    </row>
    <row r="2238" spans="18:19" ht="12.75">
      <c r="R2238" s="42">
        <v>6757</v>
      </c>
      <c r="S2238" s="7">
        <v>4</v>
      </c>
    </row>
    <row r="2239" spans="18:19" ht="12.75">
      <c r="R2239" s="42">
        <v>6758</v>
      </c>
      <c r="S2239" s="7">
        <v>5</v>
      </c>
    </row>
    <row r="2240" spans="18:19" ht="12.75">
      <c r="R2240" s="42">
        <v>6760</v>
      </c>
      <c r="S2240" s="7">
        <v>6</v>
      </c>
    </row>
    <row r="2241" spans="18:19" ht="12.75">
      <c r="R2241" s="42">
        <v>6762</v>
      </c>
      <c r="S2241" s="7">
        <v>6</v>
      </c>
    </row>
    <row r="2242" spans="18:19" ht="12.75">
      <c r="R2242" s="42">
        <v>6763</v>
      </c>
      <c r="S2242" s="7">
        <v>6</v>
      </c>
    </row>
    <row r="2243" spans="18:19" ht="12.75">
      <c r="R2243" s="42">
        <v>6764</v>
      </c>
      <c r="S2243" s="7">
        <v>6</v>
      </c>
    </row>
    <row r="2244" spans="18:19" ht="12.75">
      <c r="R2244" s="42">
        <v>6765</v>
      </c>
      <c r="S2244" s="7">
        <v>6</v>
      </c>
    </row>
    <row r="2245" spans="18:19" ht="12.75">
      <c r="R2245" s="42">
        <v>6766</v>
      </c>
      <c r="S2245" s="7">
        <v>6</v>
      </c>
    </row>
    <row r="2246" spans="18:19" ht="12.75">
      <c r="R2246" s="42">
        <v>6767</v>
      </c>
      <c r="S2246" s="7">
        <v>6</v>
      </c>
    </row>
    <row r="2247" spans="18:19" ht="12.75">
      <c r="R2247" s="42">
        <v>6768</v>
      </c>
      <c r="S2247" s="7">
        <v>6</v>
      </c>
    </row>
    <row r="2248" spans="18:19" ht="12.75">
      <c r="R2248" s="42">
        <v>6769</v>
      </c>
      <c r="S2248" s="7">
        <v>6</v>
      </c>
    </row>
    <row r="2249" spans="18:19" ht="12.75">
      <c r="R2249" s="42">
        <v>6771</v>
      </c>
      <c r="S2249" s="7">
        <v>4</v>
      </c>
    </row>
    <row r="2250" spans="18:19" ht="12.75">
      <c r="R2250" s="42">
        <v>6772</v>
      </c>
      <c r="S2250" s="7">
        <v>5</v>
      </c>
    </row>
    <row r="2251" spans="18:19" ht="12.75">
      <c r="R2251" s="42">
        <v>6773</v>
      </c>
      <c r="S2251" s="7">
        <v>6</v>
      </c>
    </row>
    <row r="2252" spans="18:19" ht="12.75">
      <c r="R2252" s="42">
        <v>6774</v>
      </c>
      <c r="S2252" s="7">
        <v>6</v>
      </c>
    </row>
    <row r="2253" spans="18:19" ht="12.75">
      <c r="R2253" s="42">
        <v>6775</v>
      </c>
      <c r="S2253" s="7">
        <v>6</v>
      </c>
    </row>
    <row r="2254" spans="18:19" ht="12.75">
      <c r="R2254" s="42">
        <v>6781</v>
      </c>
      <c r="S2254" s="7">
        <v>5</v>
      </c>
    </row>
    <row r="2255" spans="18:19" ht="12.75">
      <c r="R2255" s="42">
        <v>6782</v>
      </c>
      <c r="S2255" s="7">
        <v>6</v>
      </c>
    </row>
    <row r="2256" spans="18:19" ht="12.75">
      <c r="R2256" s="42">
        <v>6783</v>
      </c>
      <c r="S2256" s="7">
        <v>6</v>
      </c>
    </row>
    <row r="2257" spans="18:19" ht="12.75">
      <c r="R2257" s="42">
        <v>6784</v>
      </c>
      <c r="S2257" s="7">
        <v>6</v>
      </c>
    </row>
    <row r="2258" spans="18:19" ht="12.75">
      <c r="R2258" s="42">
        <v>6785</v>
      </c>
      <c r="S2258" s="7">
        <v>6</v>
      </c>
    </row>
    <row r="2259" spans="18:19" ht="12.75">
      <c r="R2259" s="42">
        <v>6786</v>
      </c>
      <c r="S2259" s="7">
        <v>6</v>
      </c>
    </row>
    <row r="2260" spans="18:19" ht="12.75">
      <c r="R2260" s="42">
        <v>6787</v>
      </c>
      <c r="S2260" s="7">
        <v>6</v>
      </c>
    </row>
    <row r="2261" spans="18:19" ht="12.75">
      <c r="R2261" s="42">
        <v>6791</v>
      </c>
      <c r="S2261" s="7">
        <v>4</v>
      </c>
    </row>
    <row r="2262" spans="18:19" ht="12.75">
      <c r="R2262" s="42">
        <v>6792</v>
      </c>
      <c r="S2262" s="7">
        <v>5</v>
      </c>
    </row>
    <row r="2263" spans="18:19" ht="12.75">
      <c r="R2263" s="42">
        <v>6793</v>
      </c>
      <c r="S2263" s="7">
        <v>6</v>
      </c>
    </row>
    <row r="2264" spans="18:19" ht="12.75">
      <c r="R2264" s="42">
        <v>6794</v>
      </c>
      <c r="S2264" s="7">
        <v>6</v>
      </c>
    </row>
    <row r="2265" spans="18:19" ht="12.75">
      <c r="R2265" s="42">
        <v>6795</v>
      </c>
      <c r="S2265" s="7">
        <v>6</v>
      </c>
    </row>
    <row r="2266" spans="18:19" ht="12.75">
      <c r="R2266" s="42">
        <v>6800</v>
      </c>
      <c r="S2266" s="7">
        <v>6</v>
      </c>
    </row>
    <row r="2267" spans="18:19" ht="12.75">
      <c r="R2267" s="42">
        <v>6801</v>
      </c>
      <c r="S2267" s="7">
        <v>6</v>
      </c>
    </row>
    <row r="2268" spans="18:19" ht="12.75">
      <c r="R2268" s="42">
        <v>6802</v>
      </c>
      <c r="S2268" s="7">
        <v>6</v>
      </c>
    </row>
    <row r="2269" spans="18:19" ht="12.75">
      <c r="R2269" s="42">
        <v>6803</v>
      </c>
      <c r="S2269" s="7">
        <v>6</v>
      </c>
    </row>
    <row r="2270" spans="18:19" ht="12.75">
      <c r="R2270" s="42">
        <v>6804</v>
      </c>
      <c r="S2270" s="7">
        <v>6</v>
      </c>
    </row>
    <row r="2271" spans="18:19" ht="12.75">
      <c r="R2271" s="42">
        <v>6806</v>
      </c>
      <c r="S2271" s="7">
        <v>6</v>
      </c>
    </row>
    <row r="2272" spans="18:19" ht="12.75">
      <c r="R2272" s="42">
        <v>6808</v>
      </c>
      <c r="S2272" s="7">
        <v>6</v>
      </c>
    </row>
    <row r="2273" spans="18:19" ht="12.75">
      <c r="R2273" s="42">
        <v>6811</v>
      </c>
      <c r="S2273" s="7">
        <v>6</v>
      </c>
    </row>
    <row r="2274" spans="18:19" ht="12.75">
      <c r="R2274" s="42">
        <v>6821</v>
      </c>
      <c r="S2274" s="7">
        <v>6</v>
      </c>
    </row>
    <row r="2275" spans="18:19" ht="12.75">
      <c r="R2275" s="42">
        <v>6900</v>
      </c>
      <c r="S2275" s="7">
        <v>6</v>
      </c>
    </row>
    <row r="2276" spans="18:19" ht="12.75">
      <c r="R2276" s="42">
        <v>6901</v>
      </c>
      <c r="S2276" s="7">
        <v>6</v>
      </c>
    </row>
    <row r="2277" spans="18:19" ht="12.75">
      <c r="R2277" s="42">
        <v>6902</v>
      </c>
      <c r="S2277" s="7">
        <v>6</v>
      </c>
    </row>
    <row r="2278" spans="18:19" ht="12.75">
      <c r="R2278" s="42">
        <v>6903</v>
      </c>
      <c r="S2278" s="7">
        <v>6</v>
      </c>
    </row>
    <row r="2279" spans="18:19" ht="12.75">
      <c r="R2279" s="42">
        <v>6903</v>
      </c>
      <c r="S2279" s="7">
        <v>6</v>
      </c>
    </row>
    <row r="2280" spans="18:19" ht="12.75">
      <c r="R2280" s="42">
        <v>6903</v>
      </c>
      <c r="S2280" s="7">
        <v>6</v>
      </c>
    </row>
    <row r="2281" spans="18:19" ht="12.75">
      <c r="R2281" s="42">
        <v>6911</v>
      </c>
      <c r="S2281" s="7">
        <v>6</v>
      </c>
    </row>
    <row r="2282" spans="18:19" ht="12.75">
      <c r="R2282" s="42">
        <v>6912</v>
      </c>
      <c r="S2282" s="7">
        <v>6</v>
      </c>
    </row>
    <row r="2283" spans="18:19" ht="12.75">
      <c r="R2283" s="42">
        <v>6913</v>
      </c>
      <c r="S2283" s="7">
        <v>6</v>
      </c>
    </row>
    <row r="2284" spans="18:19" ht="12.75">
      <c r="R2284" s="42">
        <v>6914</v>
      </c>
      <c r="S2284" s="7">
        <v>6</v>
      </c>
    </row>
    <row r="2285" spans="18:19" ht="12.75">
      <c r="R2285" s="42">
        <v>6915</v>
      </c>
      <c r="S2285" s="7">
        <v>6</v>
      </c>
    </row>
    <row r="2286" spans="18:19" ht="12.75">
      <c r="R2286" s="42">
        <v>6916</v>
      </c>
      <c r="S2286" s="7">
        <v>6</v>
      </c>
    </row>
    <row r="2287" spans="18:19" ht="12.75">
      <c r="R2287" s="42">
        <v>6917</v>
      </c>
      <c r="S2287" s="7">
        <v>6</v>
      </c>
    </row>
    <row r="2288" spans="18:19" ht="12.75">
      <c r="R2288" s="42">
        <v>6921</v>
      </c>
      <c r="S2288" s="7">
        <v>6</v>
      </c>
    </row>
    <row r="2289" spans="18:19" ht="12.75">
      <c r="R2289" s="42">
        <v>6922</v>
      </c>
      <c r="S2289" s="7">
        <v>6</v>
      </c>
    </row>
    <row r="2290" spans="18:19" ht="12.75">
      <c r="R2290" s="42">
        <v>6923</v>
      </c>
      <c r="S2290" s="7">
        <v>6</v>
      </c>
    </row>
    <row r="2291" spans="18:19" ht="12.75">
      <c r="R2291" s="42">
        <v>6931</v>
      </c>
      <c r="S2291" s="7">
        <v>6</v>
      </c>
    </row>
    <row r="2292" spans="18:19" ht="12.75">
      <c r="R2292" s="42">
        <v>6932</v>
      </c>
      <c r="S2292" s="7">
        <v>6</v>
      </c>
    </row>
    <row r="2293" spans="18:19" ht="12.75">
      <c r="R2293" s="42">
        <v>6933</v>
      </c>
      <c r="S2293" s="7">
        <v>6</v>
      </c>
    </row>
    <row r="2294" spans="18:19" ht="12.75">
      <c r="R2294" s="42">
        <v>7000</v>
      </c>
      <c r="S2294" s="7">
        <v>6</v>
      </c>
    </row>
    <row r="2295" spans="18:19" ht="12.75">
      <c r="R2295" s="42">
        <v>7001</v>
      </c>
      <c r="S2295" s="7">
        <v>6</v>
      </c>
    </row>
    <row r="2296" spans="18:19" ht="12.75">
      <c r="R2296" s="42">
        <v>7002</v>
      </c>
      <c r="S2296" s="7">
        <v>6</v>
      </c>
    </row>
    <row r="2297" spans="18:19" ht="12.75">
      <c r="R2297" s="42">
        <v>7003</v>
      </c>
      <c r="S2297" s="7">
        <v>6</v>
      </c>
    </row>
    <row r="2298" spans="18:19" ht="12.75">
      <c r="R2298" s="42">
        <v>7011</v>
      </c>
      <c r="S2298" s="7">
        <v>6</v>
      </c>
    </row>
    <row r="2299" spans="18:19" ht="12.75">
      <c r="R2299" s="42">
        <v>7012</v>
      </c>
      <c r="S2299" s="7">
        <v>6</v>
      </c>
    </row>
    <row r="2300" spans="18:19" ht="12.75">
      <c r="R2300" s="42">
        <v>7013</v>
      </c>
      <c r="S2300" s="7">
        <v>6</v>
      </c>
    </row>
    <row r="2301" spans="18:19" ht="12.75">
      <c r="R2301" s="42">
        <v>7014</v>
      </c>
      <c r="S2301" s="7">
        <v>6</v>
      </c>
    </row>
    <row r="2302" spans="18:19" ht="12.75">
      <c r="R2302" s="42">
        <v>7015</v>
      </c>
      <c r="S2302" s="7">
        <v>6</v>
      </c>
    </row>
    <row r="2303" spans="18:19" ht="12.75">
      <c r="R2303" s="42">
        <v>7016</v>
      </c>
      <c r="S2303" s="7">
        <v>6</v>
      </c>
    </row>
    <row r="2304" spans="18:19" ht="12.75">
      <c r="R2304" s="42">
        <v>7017</v>
      </c>
      <c r="S2304" s="7">
        <v>6</v>
      </c>
    </row>
    <row r="2305" spans="18:19" ht="12.75">
      <c r="R2305" s="42">
        <v>7018</v>
      </c>
      <c r="S2305" s="7">
        <v>6</v>
      </c>
    </row>
    <row r="2306" spans="18:19" ht="12.75">
      <c r="R2306" s="42">
        <v>7019</v>
      </c>
      <c r="S2306" s="7">
        <v>6</v>
      </c>
    </row>
    <row r="2307" spans="18:19" ht="12.75">
      <c r="R2307" s="42">
        <v>7020</v>
      </c>
      <c r="S2307" s="7">
        <v>6</v>
      </c>
    </row>
    <row r="2308" spans="18:19" ht="12.75">
      <c r="R2308" s="42">
        <v>7021</v>
      </c>
      <c r="S2308" s="7">
        <v>6</v>
      </c>
    </row>
    <row r="2309" spans="18:19" ht="12.75">
      <c r="R2309" s="42">
        <v>7025</v>
      </c>
      <c r="S2309" s="7">
        <v>6</v>
      </c>
    </row>
    <row r="2310" spans="18:19" ht="12.75">
      <c r="R2310" s="42">
        <v>7026</v>
      </c>
      <c r="S2310" s="7">
        <v>6</v>
      </c>
    </row>
    <row r="2311" spans="18:19" ht="12.75">
      <c r="R2311" s="42">
        <v>7027</v>
      </c>
      <c r="S2311" s="7">
        <v>5</v>
      </c>
    </row>
    <row r="2312" spans="18:19" ht="12.75">
      <c r="R2312" s="42">
        <v>7030</v>
      </c>
      <c r="S2312" s="7">
        <v>5</v>
      </c>
    </row>
    <row r="2313" spans="18:19" ht="12.75">
      <c r="R2313" s="42">
        <v>7031</v>
      </c>
      <c r="S2313" s="7">
        <v>5</v>
      </c>
    </row>
    <row r="2314" spans="18:19" ht="12.75">
      <c r="R2314" s="42">
        <v>7032</v>
      </c>
      <c r="S2314" s="7">
        <v>5</v>
      </c>
    </row>
    <row r="2315" spans="18:19" ht="12.75">
      <c r="R2315" s="42">
        <v>7038</v>
      </c>
      <c r="S2315" s="7">
        <v>6</v>
      </c>
    </row>
    <row r="2316" spans="18:19" ht="12.75">
      <c r="R2316" s="42">
        <v>7039</v>
      </c>
      <c r="S2316" s="7">
        <v>6</v>
      </c>
    </row>
    <row r="2317" spans="18:19" ht="12.75">
      <c r="R2317" s="42">
        <v>7041</v>
      </c>
      <c r="S2317" s="7">
        <v>6</v>
      </c>
    </row>
    <row r="2318" spans="18:19" ht="12.75">
      <c r="R2318" s="42">
        <v>7042</v>
      </c>
      <c r="S2318" s="7">
        <v>6</v>
      </c>
    </row>
    <row r="2319" spans="18:19" ht="12.75">
      <c r="R2319" s="42">
        <v>7043</v>
      </c>
      <c r="S2319" s="7">
        <v>6</v>
      </c>
    </row>
    <row r="2320" spans="18:19" ht="12.75">
      <c r="R2320" s="42">
        <v>7044</v>
      </c>
      <c r="S2320" s="7">
        <v>6</v>
      </c>
    </row>
    <row r="2321" spans="18:19" ht="12.75">
      <c r="R2321" s="42">
        <v>7045</v>
      </c>
      <c r="S2321" s="7">
        <v>6</v>
      </c>
    </row>
    <row r="2322" spans="18:19" ht="12.75">
      <c r="R2322" s="42">
        <v>7047</v>
      </c>
      <c r="S2322" s="7">
        <v>6</v>
      </c>
    </row>
    <row r="2323" spans="18:19" ht="12.75">
      <c r="R2323" s="42">
        <v>7051</v>
      </c>
      <c r="S2323" s="7">
        <v>6</v>
      </c>
    </row>
    <row r="2324" spans="18:19" ht="12.75">
      <c r="R2324" s="42">
        <v>7052</v>
      </c>
      <c r="S2324" s="7">
        <v>6</v>
      </c>
    </row>
    <row r="2325" spans="18:19" ht="12.75">
      <c r="R2325" s="42">
        <v>7054</v>
      </c>
      <c r="S2325" s="7">
        <v>6</v>
      </c>
    </row>
    <row r="2326" spans="18:19" ht="12.75">
      <c r="R2326" s="42">
        <v>7056</v>
      </c>
      <c r="S2326" s="7">
        <v>6</v>
      </c>
    </row>
    <row r="2327" spans="18:19" ht="12.75">
      <c r="R2327" s="42">
        <v>7057</v>
      </c>
      <c r="S2327" s="7">
        <v>6</v>
      </c>
    </row>
    <row r="2328" spans="18:19" ht="12.75">
      <c r="R2328" s="42">
        <v>7061</v>
      </c>
      <c r="S2328" s="7">
        <v>6</v>
      </c>
    </row>
    <row r="2329" spans="18:19" ht="12.75">
      <c r="R2329" s="42">
        <v>7062</v>
      </c>
      <c r="S2329" s="7">
        <v>6</v>
      </c>
    </row>
    <row r="2330" spans="18:19" ht="12.75">
      <c r="R2330" s="42">
        <v>7063</v>
      </c>
      <c r="S2330" s="7">
        <v>6</v>
      </c>
    </row>
    <row r="2331" spans="18:19" ht="12.75">
      <c r="R2331" s="42">
        <v>7064</v>
      </c>
      <c r="S2331" s="7">
        <v>6</v>
      </c>
    </row>
    <row r="2332" spans="18:19" ht="12.75">
      <c r="R2332" s="42">
        <v>7065</v>
      </c>
      <c r="S2332" s="7">
        <v>6</v>
      </c>
    </row>
    <row r="2333" spans="18:19" ht="12.75">
      <c r="R2333" s="42">
        <v>7066</v>
      </c>
      <c r="S2333" s="7">
        <v>6</v>
      </c>
    </row>
    <row r="2334" spans="18:19" ht="12.75">
      <c r="R2334" s="42">
        <v>7067</v>
      </c>
      <c r="S2334" s="7">
        <v>6</v>
      </c>
    </row>
    <row r="2335" spans="18:19" ht="12.75">
      <c r="R2335" s="42">
        <v>7068</v>
      </c>
      <c r="S2335" s="7">
        <v>6</v>
      </c>
    </row>
    <row r="2336" spans="18:19" ht="12.75">
      <c r="R2336" s="42">
        <v>7071</v>
      </c>
      <c r="S2336" s="7">
        <v>6</v>
      </c>
    </row>
    <row r="2337" spans="18:19" ht="12.75">
      <c r="R2337" s="42">
        <v>7072</v>
      </c>
      <c r="S2337" s="7">
        <v>6</v>
      </c>
    </row>
    <row r="2338" spans="18:19" ht="12.75">
      <c r="R2338" s="42">
        <v>7081</v>
      </c>
      <c r="S2338" s="7">
        <v>6</v>
      </c>
    </row>
    <row r="2339" spans="18:19" ht="12.75">
      <c r="R2339" s="42">
        <v>7082</v>
      </c>
      <c r="S2339" s="7">
        <v>6</v>
      </c>
    </row>
    <row r="2340" spans="18:19" ht="12.75">
      <c r="R2340" s="42">
        <v>7083</v>
      </c>
      <c r="S2340" s="7">
        <v>6</v>
      </c>
    </row>
    <row r="2341" spans="18:19" ht="12.75">
      <c r="R2341" s="42">
        <v>7084</v>
      </c>
      <c r="S2341" s="7">
        <v>6</v>
      </c>
    </row>
    <row r="2342" spans="18:19" ht="12.75">
      <c r="R2342" s="42">
        <v>7085</v>
      </c>
      <c r="S2342" s="7">
        <v>6</v>
      </c>
    </row>
    <row r="2343" spans="18:19" ht="12.75">
      <c r="R2343" s="42">
        <v>7086</v>
      </c>
      <c r="S2343" s="7">
        <v>6</v>
      </c>
    </row>
    <row r="2344" spans="18:19" ht="12.75">
      <c r="R2344" s="42">
        <v>7087</v>
      </c>
      <c r="S2344" s="7">
        <v>6</v>
      </c>
    </row>
    <row r="2345" spans="18:19" ht="12.75">
      <c r="R2345" s="42">
        <v>7090</v>
      </c>
      <c r="S2345" s="7">
        <v>6</v>
      </c>
    </row>
    <row r="2346" spans="18:19" ht="12.75">
      <c r="R2346" s="42">
        <v>7091</v>
      </c>
      <c r="S2346" s="7">
        <v>6</v>
      </c>
    </row>
    <row r="2347" spans="18:19" ht="12.75">
      <c r="R2347" s="42">
        <v>7092</v>
      </c>
      <c r="S2347" s="7">
        <v>6</v>
      </c>
    </row>
    <row r="2348" spans="18:19" ht="12.75">
      <c r="R2348" s="42">
        <v>7093</v>
      </c>
      <c r="S2348" s="7">
        <v>6</v>
      </c>
    </row>
    <row r="2349" spans="18:19" ht="12.75">
      <c r="R2349" s="42">
        <v>7094</v>
      </c>
      <c r="S2349" s="7">
        <v>6</v>
      </c>
    </row>
    <row r="2350" spans="18:19" ht="12.75">
      <c r="R2350" s="42">
        <v>7095</v>
      </c>
      <c r="S2350" s="7">
        <v>6</v>
      </c>
    </row>
    <row r="2351" spans="18:19" ht="12.75">
      <c r="R2351" s="42">
        <v>7095</v>
      </c>
      <c r="S2351" s="7">
        <v>6</v>
      </c>
    </row>
    <row r="2352" spans="18:19" ht="12.75">
      <c r="R2352" s="42">
        <v>7097</v>
      </c>
      <c r="S2352" s="7">
        <v>6</v>
      </c>
    </row>
    <row r="2353" spans="18:19" ht="12.75">
      <c r="R2353" s="42">
        <v>7098</v>
      </c>
      <c r="S2353" s="7">
        <v>6</v>
      </c>
    </row>
    <row r="2354" spans="18:19" ht="12.75">
      <c r="R2354" s="42">
        <v>7099</v>
      </c>
      <c r="S2354" s="7">
        <v>6</v>
      </c>
    </row>
    <row r="2355" spans="18:19" ht="12.75">
      <c r="R2355" s="42">
        <v>7100</v>
      </c>
      <c r="S2355" s="7">
        <v>5</v>
      </c>
    </row>
    <row r="2356" spans="18:19" ht="12.75">
      <c r="R2356" s="42">
        <v>7101</v>
      </c>
      <c r="S2356" s="7">
        <v>5</v>
      </c>
    </row>
    <row r="2357" spans="18:19" ht="12.75">
      <c r="R2357" s="42">
        <v>7102</v>
      </c>
      <c r="S2357" s="7">
        <v>5</v>
      </c>
    </row>
    <row r="2358" spans="18:19" ht="12.75">
      <c r="R2358" s="42">
        <v>7103</v>
      </c>
      <c r="S2358" s="7">
        <v>5</v>
      </c>
    </row>
    <row r="2359" spans="18:19" ht="12.75">
      <c r="R2359" s="42">
        <v>7121</v>
      </c>
      <c r="S2359" s="7">
        <v>6</v>
      </c>
    </row>
    <row r="2360" spans="18:19" ht="12.75">
      <c r="R2360" s="42">
        <v>7122</v>
      </c>
      <c r="S2360" s="7">
        <v>6</v>
      </c>
    </row>
    <row r="2361" spans="18:19" ht="12.75">
      <c r="R2361" s="42">
        <v>7130</v>
      </c>
      <c r="S2361" s="7">
        <v>5</v>
      </c>
    </row>
    <row r="2362" spans="18:19" ht="12.75">
      <c r="R2362" s="42">
        <v>7131</v>
      </c>
      <c r="S2362" s="7">
        <v>5</v>
      </c>
    </row>
    <row r="2363" spans="18:19" ht="12.75">
      <c r="R2363" s="42">
        <v>7132</v>
      </c>
      <c r="S2363" s="7">
        <v>6</v>
      </c>
    </row>
    <row r="2364" spans="18:19" ht="12.75">
      <c r="R2364" s="42">
        <v>7133</v>
      </c>
      <c r="S2364" s="7">
        <v>6</v>
      </c>
    </row>
    <row r="2365" spans="18:19" ht="12.75">
      <c r="R2365" s="42">
        <v>7134</v>
      </c>
      <c r="S2365" s="7">
        <v>6</v>
      </c>
    </row>
    <row r="2366" spans="18:19" ht="12.75">
      <c r="R2366" s="42">
        <v>7135</v>
      </c>
      <c r="S2366" s="7">
        <v>6</v>
      </c>
    </row>
    <row r="2367" spans="18:19" ht="12.75">
      <c r="R2367" s="42">
        <v>7136</v>
      </c>
      <c r="S2367" s="7">
        <v>6</v>
      </c>
    </row>
    <row r="2368" spans="18:19" ht="12.75">
      <c r="R2368" s="42">
        <v>7140</v>
      </c>
      <c r="S2368" s="7">
        <v>6</v>
      </c>
    </row>
    <row r="2369" spans="18:19" ht="12.75">
      <c r="R2369" s="42">
        <v>7142</v>
      </c>
      <c r="S2369" s="7">
        <v>6</v>
      </c>
    </row>
    <row r="2370" spans="18:19" ht="12.75">
      <c r="R2370" s="42">
        <v>7143</v>
      </c>
      <c r="S2370" s="7">
        <v>6</v>
      </c>
    </row>
    <row r="2371" spans="18:19" ht="12.75">
      <c r="R2371" s="42">
        <v>7144</v>
      </c>
      <c r="S2371" s="7">
        <v>6</v>
      </c>
    </row>
    <row r="2372" spans="18:19" ht="12.75">
      <c r="R2372" s="42">
        <v>7145</v>
      </c>
      <c r="S2372" s="7">
        <v>6</v>
      </c>
    </row>
    <row r="2373" spans="18:19" ht="12.75">
      <c r="R2373" s="42">
        <v>7146</v>
      </c>
      <c r="S2373" s="7">
        <v>6</v>
      </c>
    </row>
    <row r="2374" spans="18:19" ht="12.75">
      <c r="R2374" s="42">
        <v>7147</v>
      </c>
      <c r="S2374" s="7">
        <v>6</v>
      </c>
    </row>
    <row r="2375" spans="18:19" ht="12.75">
      <c r="R2375" s="42">
        <v>7148</v>
      </c>
      <c r="S2375" s="7">
        <v>6</v>
      </c>
    </row>
    <row r="2376" spans="18:19" ht="12.75">
      <c r="R2376" s="42">
        <v>7149</v>
      </c>
      <c r="S2376" s="7">
        <v>6</v>
      </c>
    </row>
    <row r="2377" spans="18:19" ht="12.75">
      <c r="R2377" s="42">
        <v>7150</v>
      </c>
      <c r="S2377" s="7">
        <v>6</v>
      </c>
    </row>
    <row r="2378" spans="18:19" ht="12.75">
      <c r="R2378" s="42">
        <v>7151</v>
      </c>
      <c r="S2378" s="7">
        <v>6</v>
      </c>
    </row>
    <row r="2379" spans="18:19" ht="12.75">
      <c r="R2379" s="42">
        <v>7153</v>
      </c>
      <c r="S2379" s="7">
        <v>6</v>
      </c>
    </row>
    <row r="2380" spans="18:19" ht="12.75">
      <c r="R2380" s="42">
        <v>7158</v>
      </c>
      <c r="S2380" s="7">
        <v>6</v>
      </c>
    </row>
    <row r="2381" spans="18:19" ht="12.75">
      <c r="R2381" s="42">
        <v>7159</v>
      </c>
      <c r="S2381" s="7">
        <v>6</v>
      </c>
    </row>
    <row r="2382" spans="18:19" ht="12.75">
      <c r="R2382" s="42">
        <v>7161</v>
      </c>
      <c r="S2382" s="7">
        <v>6</v>
      </c>
    </row>
    <row r="2383" spans="18:19" ht="12.75">
      <c r="R2383" s="42">
        <v>7162</v>
      </c>
      <c r="S2383" s="7">
        <v>6</v>
      </c>
    </row>
    <row r="2384" spans="18:19" ht="12.75">
      <c r="R2384" s="42">
        <v>7163</v>
      </c>
      <c r="S2384" s="7">
        <v>6</v>
      </c>
    </row>
    <row r="2385" spans="18:19" ht="12.75">
      <c r="R2385" s="42">
        <v>7164</v>
      </c>
      <c r="S2385" s="7">
        <v>6</v>
      </c>
    </row>
    <row r="2386" spans="18:19" ht="12.75">
      <c r="R2386" s="42">
        <v>7165</v>
      </c>
      <c r="S2386" s="7">
        <v>4</v>
      </c>
    </row>
    <row r="2387" spans="18:19" ht="12.75">
      <c r="R2387" s="42">
        <v>7171</v>
      </c>
      <c r="S2387" s="7">
        <v>6</v>
      </c>
    </row>
    <row r="2388" spans="18:19" ht="12.75">
      <c r="R2388" s="42">
        <v>7172</v>
      </c>
      <c r="S2388" s="7">
        <v>6</v>
      </c>
    </row>
    <row r="2389" spans="18:19" ht="12.75">
      <c r="R2389" s="42">
        <v>7173</v>
      </c>
      <c r="S2389" s="7">
        <v>6</v>
      </c>
    </row>
    <row r="2390" spans="18:19" ht="12.75">
      <c r="R2390" s="42">
        <v>7174</v>
      </c>
      <c r="S2390" s="7">
        <v>6</v>
      </c>
    </row>
    <row r="2391" spans="18:19" ht="12.75">
      <c r="R2391" s="42">
        <v>7175</v>
      </c>
      <c r="S2391" s="7">
        <v>6</v>
      </c>
    </row>
    <row r="2392" spans="18:19" ht="12.75">
      <c r="R2392" s="42">
        <v>7176</v>
      </c>
      <c r="S2392" s="7">
        <v>6</v>
      </c>
    </row>
    <row r="2393" spans="18:19" ht="12.75">
      <c r="R2393" s="42">
        <v>7181</v>
      </c>
      <c r="S2393" s="7">
        <v>6</v>
      </c>
    </row>
    <row r="2394" spans="18:19" ht="12.75">
      <c r="R2394" s="42">
        <v>7182</v>
      </c>
      <c r="S2394" s="7">
        <v>4</v>
      </c>
    </row>
    <row r="2395" spans="18:19" ht="12.75">
      <c r="R2395" s="42">
        <v>7183</v>
      </c>
      <c r="S2395" s="7">
        <v>6</v>
      </c>
    </row>
    <row r="2396" spans="18:19" ht="12.75">
      <c r="R2396" s="42">
        <v>7184</v>
      </c>
      <c r="S2396" s="7">
        <v>6</v>
      </c>
    </row>
    <row r="2397" spans="18:19" ht="12.75">
      <c r="R2397" s="42">
        <v>7184</v>
      </c>
      <c r="S2397" s="7">
        <v>6</v>
      </c>
    </row>
    <row r="2398" spans="18:19" ht="12.75">
      <c r="R2398" s="42">
        <v>7185</v>
      </c>
      <c r="S2398" s="7">
        <v>6</v>
      </c>
    </row>
    <row r="2399" spans="18:19" ht="12.75">
      <c r="R2399" s="42">
        <v>7186</v>
      </c>
      <c r="S2399" s="7">
        <v>6</v>
      </c>
    </row>
    <row r="2400" spans="18:19" ht="12.75">
      <c r="R2400" s="42">
        <v>7186</v>
      </c>
      <c r="S2400" s="7">
        <v>6</v>
      </c>
    </row>
    <row r="2401" spans="18:19" ht="12.75">
      <c r="R2401" s="42">
        <v>7187</v>
      </c>
      <c r="S2401" s="7">
        <v>6</v>
      </c>
    </row>
    <row r="2402" spans="18:19" ht="12.75">
      <c r="R2402" s="42">
        <v>7188</v>
      </c>
      <c r="S2402" s="7">
        <v>6</v>
      </c>
    </row>
    <row r="2403" spans="18:19" ht="12.75">
      <c r="R2403" s="42">
        <v>7191</v>
      </c>
      <c r="S2403" s="7">
        <v>6</v>
      </c>
    </row>
    <row r="2404" spans="18:19" ht="12.75">
      <c r="R2404" s="42">
        <v>7192</v>
      </c>
      <c r="S2404" s="7">
        <v>6</v>
      </c>
    </row>
    <row r="2405" spans="18:19" ht="12.75">
      <c r="R2405" s="42">
        <v>7193</v>
      </c>
      <c r="S2405" s="7">
        <v>6</v>
      </c>
    </row>
    <row r="2406" spans="18:19" ht="12.75">
      <c r="R2406" s="42">
        <v>7194</v>
      </c>
      <c r="S2406" s="7">
        <v>6</v>
      </c>
    </row>
    <row r="2407" spans="18:19" ht="12.75">
      <c r="R2407" s="42">
        <v>7195</v>
      </c>
      <c r="S2407" s="7">
        <v>6</v>
      </c>
    </row>
    <row r="2408" spans="18:19" ht="12.75">
      <c r="R2408" s="42">
        <v>7200</v>
      </c>
      <c r="S2408" s="7">
        <v>6</v>
      </c>
    </row>
    <row r="2409" spans="18:19" ht="12.75">
      <c r="R2409" s="42">
        <v>7201</v>
      </c>
      <c r="S2409" s="7">
        <v>6</v>
      </c>
    </row>
    <row r="2410" spans="18:19" ht="12.75">
      <c r="R2410" s="42">
        <v>7202</v>
      </c>
      <c r="S2410" s="7">
        <v>6</v>
      </c>
    </row>
    <row r="2411" spans="18:19" ht="12.75">
      <c r="R2411" s="42">
        <v>7203</v>
      </c>
      <c r="S2411" s="7">
        <v>6</v>
      </c>
    </row>
    <row r="2412" spans="18:19" ht="12.75">
      <c r="R2412" s="42">
        <v>7211</v>
      </c>
      <c r="S2412" s="7">
        <v>6</v>
      </c>
    </row>
    <row r="2413" spans="18:19" ht="12.75">
      <c r="R2413" s="42">
        <v>7212</v>
      </c>
      <c r="S2413" s="7">
        <v>6</v>
      </c>
    </row>
    <row r="2414" spans="18:19" ht="12.75">
      <c r="R2414" s="42">
        <v>7213</v>
      </c>
      <c r="S2414" s="7">
        <v>6</v>
      </c>
    </row>
    <row r="2415" spans="18:19" ht="12.75">
      <c r="R2415" s="42">
        <v>7214</v>
      </c>
      <c r="S2415" s="7">
        <v>6</v>
      </c>
    </row>
    <row r="2416" spans="18:19" ht="12.75">
      <c r="R2416" s="42">
        <v>7214</v>
      </c>
      <c r="S2416" s="7">
        <v>6</v>
      </c>
    </row>
    <row r="2417" spans="18:19" ht="12.75">
      <c r="R2417" s="42">
        <v>7215</v>
      </c>
      <c r="S2417" s="7">
        <v>6</v>
      </c>
    </row>
    <row r="2418" spans="18:19" ht="12.75">
      <c r="R2418" s="42">
        <v>7224</v>
      </c>
      <c r="S2418" s="7">
        <v>6</v>
      </c>
    </row>
    <row r="2419" spans="18:19" ht="12.75">
      <c r="R2419" s="42">
        <v>7225</v>
      </c>
      <c r="S2419" s="7">
        <v>6</v>
      </c>
    </row>
    <row r="2420" spans="18:19" ht="12.75">
      <c r="R2420" s="42">
        <v>7226</v>
      </c>
      <c r="S2420" s="7">
        <v>6</v>
      </c>
    </row>
    <row r="2421" spans="18:19" ht="12.75">
      <c r="R2421" s="42">
        <v>7227</v>
      </c>
      <c r="S2421" s="7">
        <v>6</v>
      </c>
    </row>
    <row r="2422" spans="18:19" ht="12.75">
      <c r="R2422" s="42">
        <v>7228</v>
      </c>
      <c r="S2422" s="7">
        <v>6</v>
      </c>
    </row>
    <row r="2423" spans="18:19" ht="12.75">
      <c r="R2423" s="42">
        <v>7251</v>
      </c>
      <c r="S2423" s="7">
        <v>6</v>
      </c>
    </row>
    <row r="2424" spans="18:19" ht="12.75">
      <c r="R2424" s="42">
        <v>7252</v>
      </c>
      <c r="S2424" s="7">
        <v>4</v>
      </c>
    </row>
    <row r="2425" spans="18:19" ht="12.75">
      <c r="R2425" s="42">
        <v>7253</v>
      </c>
      <c r="S2425" s="7">
        <v>6</v>
      </c>
    </row>
    <row r="2426" spans="18:19" ht="12.75">
      <c r="R2426" s="42">
        <v>7253</v>
      </c>
      <c r="S2426" s="7">
        <v>6</v>
      </c>
    </row>
    <row r="2427" spans="18:19" ht="12.75">
      <c r="R2427" s="42">
        <v>7255</v>
      </c>
      <c r="S2427" s="7">
        <v>6</v>
      </c>
    </row>
    <row r="2428" spans="18:19" ht="12.75">
      <c r="R2428" s="42">
        <v>7256</v>
      </c>
      <c r="S2428" s="7">
        <v>6</v>
      </c>
    </row>
    <row r="2429" spans="18:19" ht="12.75">
      <c r="R2429" s="42">
        <v>7257</v>
      </c>
      <c r="S2429" s="7">
        <v>6</v>
      </c>
    </row>
    <row r="2430" spans="18:19" ht="12.75">
      <c r="R2430" s="42">
        <v>7258</v>
      </c>
      <c r="S2430" s="7">
        <v>4</v>
      </c>
    </row>
    <row r="2431" spans="18:19" ht="12.75">
      <c r="R2431" s="42">
        <v>7258</v>
      </c>
      <c r="S2431" s="7">
        <v>4</v>
      </c>
    </row>
    <row r="2432" spans="18:19" ht="12.75">
      <c r="R2432" s="42">
        <v>7259</v>
      </c>
      <c r="S2432" s="7">
        <v>4</v>
      </c>
    </row>
    <row r="2433" spans="18:19" ht="12.75">
      <c r="R2433" s="42">
        <v>7259</v>
      </c>
      <c r="S2433" s="7">
        <v>4</v>
      </c>
    </row>
    <row r="2434" spans="18:19" ht="12.75">
      <c r="R2434" s="42">
        <v>7259</v>
      </c>
      <c r="S2434" s="7">
        <v>4</v>
      </c>
    </row>
    <row r="2435" spans="18:19" ht="12.75">
      <c r="R2435" s="42">
        <v>7261</v>
      </c>
      <c r="S2435" s="7">
        <v>4</v>
      </c>
    </row>
    <row r="2436" spans="18:19" ht="12.75">
      <c r="R2436" s="42">
        <v>7261</v>
      </c>
      <c r="S2436" s="7">
        <v>4</v>
      </c>
    </row>
    <row r="2437" spans="18:19" ht="12.75">
      <c r="R2437" s="42">
        <v>7271</v>
      </c>
      <c r="S2437" s="7">
        <v>4</v>
      </c>
    </row>
    <row r="2438" spans="18:19" ht="12.75">
      <c r="R2438" s="42">
        <v>7272</v>
      </c>
      <c r="S2438" s="7">
        <v>6</v>
      </c>
    </row>
    <row r="2439" spans="18:19" ht="12.75">
      <c r="R2439" s="42">
        <v>7273</v>
      </c>
      <c r="S2439" s="7">
        <v>6</v>
      </c>
    </row>
    <row r="2440" spans="18:19" ht="12.75">
      <c r="R2440" s="42">
        <v>7274</v>
      </c>
      <c r="S2440" s="7">
        <v>6</v>
      </c>
    </row>
    <row r="2441" spans="18:19" ht="12.75">
      <c r="R2441" s="42">
        <v>7275</v>
      </c>
      <c r="S2441" s="7">
        <v>6</v>
      </c>
    </row>
    <row r="2442" spans="18:19" ht="12.75">
      <c r="R2442" s="42">
        <v>7276</v>
      </c>
      <c r="S2442" s="7">
        <v>6</v>
      </c>
    </row>
    <row r="2443" spans="18:19" ht="12.75">
      <c r="R2443" s="42">
        <v>7276</v>
      </c>
      <c r="S2443" s="7">
        <v>6</v>
      </c>
    </row>
    <row r="2444" spans="18:19" ht="12.75">
      <c r="R2444" s="42">
        <v>7279</v>
      </c>
      <c r="S2444" s="7">
        <v>6</v>
      </c>
    </row>
    <row r="2445" spans="18:19" ht="12.75">
      <c r="R2445" s="42">
        <v>7281</v>
      </c>
      <c r="S2445" s="7">
        <v>6</v>
      </c>
    </row>
    <row r="2446" spans="18:19" ht="12.75">
      <c r="R2446" s="42">
        <v>7282</v>
      </c>
      <c r="S2446" s="7">
        <v>6</v>
      </c>
    </row>
    <row r="2447" spans="18:19" ht="12.75">
      <c r="R2447" s="42">
        <v>7282</v>
      </c>
      <c r="S2447" s="7">
        <v>6</v>
      </c>
    </row>
    <row r="2448" spans="18:19" ht="12.75">
      <c r="R2448" s="42">
        <v>7283</v>
      </c>
      <c r="S2448" s="7">
        <v>6</v>
      </c>
    </row>
    <row r="2449" spans="18:19" ht="12.75">
      <c r="R2449" s="42">
        <v>7284</v>
      </c>
      <c r="S2449" s="7">
        <v>6</v>
      </c>
    </row>
    <row r="2450" spans="18:19" ht="12.75">
      <c r="R2450" s="42">
        <v>7285</v>
      </c>
      <c r="S2450" s="7">
        <v>6</v>
      </c>
    </row>
    <row r="2451" spans="18:19" ht="12.75">
      <c r="R2451" s="42">
        <v>7285</v>
      </c>
      <c r="S2451" s="7">
        <v>6</v>
      </c>
    </row>
    <row r="2452" spans="18:19" ht="12.75">
      <c r="R2452" s="42">
        <v>7285</v>
      </c>
      <c r="S2452" s="7">
        <v>6</v>
      </c>
    </row>
    <row r="2453" spans="18:19" ht="12.75">
      <c r="R2453" s="42">
        <v>7300</v>
      </c>
      <c r="S2453" s="7">
        <v>4</v>
      </c>
    </row>
    <row r="2454" spans="18:19" ht="12.75">
      <c r="R2454" s="42">
        <v>7300</v>
      </c>
      <c r="S2454" s="7">
        <v>4</v>
      </c>
    </row>
    <row r="2455" spans="18:19" ht="12.75">
      <c r="R2455" s="42">
        <v>7301</v>
      </c>
      <c r="S2455" s="7">
        <v>4</v>
      </c>
    </row>
    <row r="2456" spans="18:19" ht="12.75">
      <c r="R2456" s="42">
        <v>7302</v>
      </c>
      <c r="S2456" s="7">
        <v>4</v>
      </c>
    </row>
    <row r="2457" spans="18:19" ht="12.75">
      <c r="R2457" s="42">
        <v>7303</v>
      </c>
      <c r="S2457" s="7">
        <v>4</v>
      </c>
    </row>
    <row r="2458" spans="18:19" ht="12.75">
      <c r="R2458" s="42">
        <v>7304</v>
      </c>
      <c r="S2458" s="7">
        <v>4</v>
      </c>
    </row>
    <row r="2459" spans="18:19" ht="12.75">
      <c r="R2459" s="42">
        <v>7305</v>
      </c>
      <c r="S2459" s="7">
        <v>4</v>
      </c>
    </row>
    <row r="2460" spans="18:19" ht="12.75">
      <c r="R2460" s="42">
        <v>7306</v>
      </c>
      <c r="S2460" s="7">
        <v>4</v>
      </c>
    </row>
    <row r="2461" spans="18:19" ht="12.75">
      <c r="R2461" s="42">
        <v>7308</v>
      </c>
      <c r="S2461" s="7">
        <v>4</v>
      </c>
    </row>
    <row r="2462" spans="18:19" ht="12.75">
      <c r="R2462" s="42">
        <v>7309</v>
      </c>
      <c r="S2462" s="7">
        <v>4</v>
      </c>
    </row>
    <row r="2463" spans="18:19" ht="12.75">
      <c r="R2463" s="42">
        <v>7319</v>
      </c>
      <c r="S2463" s="7">
        <v>6</v>
      </c>
    </row>
    <row r="2464" spans="18:19" ht="12.75">
      <c r="R2464" s="42">
        <v>7331</v>
      </c>
      <c r="S2464" s="7">
        <v>6</v>
      </c>
    </row>
    <row r="2465" spans="18:19" ht="12.75">
      <c r="R2465" s="42">
        <v>7332</v>
      </c>
      <c r="S2465" s="7">
        <v>6</v>
      </c>
    </row>
    <row r="2466" spans="18:19" ht="12.75">
      <c r="R2466" s="42">
        <v>7333</v>
      </c>
      <c r="S2466" s="7">
        <v>6</v>
      </c>
    </row>
    <row r="2467" spans="18:19" ht="12.75">
      <c r="R2467" s="42">
        <v>7333</v>
      </c>
      <c r="S2467" s="7">
        <v>6</v>
      </c>
    </row>
    <row r="2468" spans="18:19" ht="12.75">
      <c r="R2468" s="42">
        <v>7334</v>
      </c>
      <c r="S2468" s="7">
        <v>6</v>
      </c>
    </row>
    <row r="2469" spans="18:19" ht="12.75">
      <c r="R2469" s="42">
        <v>7334</v>
      </c>
      <c r="S2469" s="7">
        <v>6</v>
      </c>
    </row>
    <row r="2470" spans="18:19" ht="12.75">
      <c r="R2470" s="42">
        <v>7341</v>
      </c>
      <c r="S2470" s="7">
        <v>6</v>
      </c>
    </row>
    <row r="2471" spans="18:19" ht="12.75">
      <c r="R2471" s="42">
        <v>7342</v>
      </c>
      <c r="S2471" s="7">
        <v>6</v>
      </c>
    </row>
    <row r="2472" spans="18:19" ht="12.75">
      <c r="R2472" s="42">
        <v>7343</v>
      </c>
      <c r="S2472" s="7">
        <v>6</v>
      </c>
    </row>
    <row r="2473" spans="18:19" ht="12.75">
      <c r="R2473" s="42">
        <v>7344</v>
      </c>
      <c r="S2473" s="7">
        <v>6</v>
      </c>
    </row>
    <row r="2474" spans="18:19" ht="12.75">
      <c r="R2474" s="42">
        <v>7345</v>
      </c>
      <c r="S2474" s="7">
        <v>4</v>
      </c>
    </row>
    <row r="2475" spans="18:19" ht="12.75">
      <c r="R2475" s="42">
        <v>7346</v>
      </c>
      <c r="S2475" s="7">
        <v>6</v>
      </c>
    </row>
    <row r="2476" spans="18:19" ht="12.75">
      <c r="R2476" s="42">
        <v>7347</v>
      </c>
      <c r="S2476" s="7">
        <v>6</v>
      </c>
    </row>
    <row r="2477" spans="18:19" ht="12.75">
      <c r="R2477" s="42">
        <v>7348</v>
      </c>
      <c r="S2477" s="7">
        <v>6</v>
      </c>
    </row>
    <row r="2478" spans="18:19" ht="12.75">
      <c r="R2478" s="42">
        <v>7348</v>
      </c>
      <c r="S2478" s="7">
        <v>6</v>
      </c>
    </row>
    <row r="2479" spans="18:19" ht="12.75">
      <c r="R2479" s="42">
        <v>7349</v>
      </c>
      <c r="S2479" s="7">
        <v>6</v>
      </c>
    </row>
    <row r="2480" spans="18:19" ht="12.75">
      <c r="R2480" s="42">
        <v>7351</v>
      </c>
      <c r="S2480" s="7">
        <v>6</v>
      </c>
    </row>
    <row r="2481" spans="18:19" ht="12.75">
      <c r="R2481" s="42">
        <v>7352</v>
      </c>
      <c r="S2481" s="7">
        <v>6</v>
      </c>
    </row>
    <row r="2482" spans="18:19" ht="12.75">
      <c r="R2482" s="42">
        <v>7353</v>
      </c>
      <c r="S2482" s="7">
        <v>6</v>
      </c>
    </row>
    <row r="2483" spans="18:19" ht="12.75">
      <c r="R2483" s="42">
        <v>7354</v>
      </c>
      <c r="S2483" s="7">
        <v>6</v>
      </c>
    </row>
    <row r="2484" spans="18:19" ht="12.75">
      <c r="R2484" s="42">
        <v>7355</v>
      </c>
      <c r="S2484" s="7">
        <v>6</v>
      </c>
    </row>
    <row r="2485" spans="18:19" ht="12.75">
      <c r="R2485" s="42">
        <v>7356</v>
      </c>
      <c r="S2485" s="7">
        <v>6</v>
      </c>
    </row>
    <row r="2486" spans="18:19" ht="12.75">
      <c r="R2486" s="42">
        <v>7357</v>
      </c>
      <c r="S2486" s="7">
        <v>6</v>
      </c>
    </row>
    <row r="2487" spans="18:19" ht="12.75">
      <c r="R2487" s="42">
        <v>7361</v>
      </c>
      <c r="S2487" s="7">
        <v>6</v>
      </c>
    </row>
    <row r="2488" spans="18:19" ht="12.75">
      <c r="R2488" s="42">
        <v>7362</v>
      </c>
      <c r="S2488" s="7">
        <v>6</v>
      </c>
    </row>
    <row r="2489" spans="18:19" ht="12.75">
      <c r="R2489" s="42">
        <v>7362</v>
      </c>
      <c r="S2489" s="7">
        <v>6</v>
      </c>
    </row>
    <row r="2490" spans="18:19" ht="12.75">
      <c r="R2490" s="42">
        <v>7362</v>
      </c>
      <c r="S2490" s="7">
        <v>6</v>
      </c>
    </row>
    <row r="2491" spans="18:19" ht="12.75">
      <c r="R2491" s="42">
        <v>7362</v>
      </c>
      <c r="S2491" s="7">
        <v>6</v>
      </c>
    </row>
    <row r="2492" spans="18:19" ht="12.75">
      <c r="R2492" s="42">
        <v>7370</v>
      </c>
      <c r="S2492" s="7">
        <v>6</v>
      </c>
    </row>
    <row r="2493" spans="18:19" ht="12.75">
      <c r="R2493" s="42">
        <v>7370</v>
      </c>
      <c r="S2493" s="7">
        <v>6</v>
      </c>
    </row>
    <row r="2494" spans="18:19" ht="12.75">
      <c r="R2494" s="42">
        <v>7370</v>
      </c>
      <c r="S2494" s="7">
        <v>6</v>
      </c>
    </row>
    <row r="2495" spans="18:19" ht="12.75">
      <c r="R2495" s="42">
        <v>7370</v>
      </c>
      <c r="S2495" s="7">
        <v>6</v>
      </c>
    </row>
    <row r="2496" spans="18:19" ht="12.75">
      <c r="R2496" s="42">
        <v>7370</v>
      </c>
      <c r="S2496" s="7">
        <v>6</v>
      </c>
    </row>
    <row r="2497" spans="18:19" ht="12.75">
      <c r="R2497" s="42">
        <v>7370</v>
      </c>
      <c r="S2497" s="7">
        <v>6</v>
      </c>
    </row>
    <row r="2498" spans="18:19" ht="12.75">
      <c r="R2498" s="42">
        <v>7370</v>
      </c>
      <c r="S2498" s="7">
        <v>6</v>
      </c>
    </row>
    <row r="2499" spans="18:19" ht="12.75">
      <c r="R2499" s="42">
        <v>7381</v>
      </c>
      <c r="S2499" s="7">
        <v>6</v>
      </c>
    </row>
    <row r="2500" spans="18:19" ht="12.75">
      <c r="R2500" s="42">
        <v>7381</v>
      </c>
      <c r="S2500" s="7">
        <v>6</v>
      </c>
    </row>
    <row r="2501" spans="18:19" ht="12.75">
      <c r="R2501" s="42">
        <v>7381</v>
      </c>
      <c r="S2501" s="7">
        <v>6</v>
      </c>
    </row>
    <row r="2502" spans="18:19" ht="12.75">
      <c r="R2502" s="42">
        <v>7383</v>
      </c>
      <c r="S2502" s="7">
        <v>6</v>
      </c>
    </row>
    <row r="2503" spans="18:19" ht="12.75">
      <c r="R2503" s="42">
        <v>7383</v>
      </c>
      <c r="S2503" s="7">
        <v>6</v>
      </c>
    </row>
    <row r="2504" spans="18:19" ht="12.75">
      <c r="R2504" s="42">
        <v>7383</v>
      </c>
      <c r="S2504" s="7">
        <v>6</v>
      </c>
    </row>
    <row r="2505" spans="18:19" ht="12.75">
      <c r="R2505" s="42">
        <v>7384</v>
      </c>
      <c r="S2505" s="7">
        <v>6</v>
      </c>
    </row>
    <row r="2506" spans="18:19" ht="12.75">
      <c r="R2506" s="42">
        <v>7385</v>
      </c>
      <c r="S2506" s="7">
        <v>4</v>
      </c>
    </row>
    <row r="2507" spans="18:19" ht="12.75">
      <c r="R2507" s="42">
        <v>7386</v>
      </c>
      <c r="S2507" s="7">
        <v>4</v>
      </c>
    </row>
    <row r="2508" spans="18:19" ht="12.75">
      <c r="R2508" s="42">
        <v>7391</v>
      </c>
      <c r="S2508" s="7">
        <v>4</v>
      </c>
    </row>
    <row r="2509" spans="18:19" ht="12.75">
      <c r="R2509" s="42">
        <v>7391</v>
      </c>
      <c r="S2509" s="7">
        <v>4</v>
      </c>
    </row>
    <row r="2510" spans="18:19" ht="12.75">
      <c r="R2510" s="42">
        <v>7391</v>
      </c>
      <c r="S2510" s="7">
        <v>4</v>
      </c>
    </row>
    <row r="2511" spans="18:19" ht="12.75">
      <c r="R2511" s="42">
        <v>7393</v>
      </c>
      <c r="S2511" s="7">
        <v>4</v>
      </c>
    </row>
    <row r="2512" spans="18:19" ht="12.75">
      <c r="R2512" s="42">
        <v>7394</v>
      </c>
      <c r="S2512" s="7">
        <v>4</v>
      </c>
    </row>
    <row r="2513" spans="18:19" ht="12.75">
      <c r="R2513" s="42">
        <v>7394</v>
      </c>
      <c r="S2513" s="7">
        <v>4</v>
      </c>
    </row>
    <row r="2514" spans="18:19" ht="12.75">
      <c r="R2514" s="42">
        <v>7396</v>
      </c>
      <c r="S2514" s="7">
        <v>4</v>
      </c>
    </row>
    <row r="2515" spans="18:19" ht="12.75">
      <c r="R2515" s="42">
        <v>7400</v>
      </c>
      <c r="S2515" s="7">
        <v>3</v>
      </c>
    </row>
    <row r="2516" spans="18:19" ht="12.75">
      <c r="R2516" s="42">
        <v>7400</v>
      </c>
      <c r="S2516" s="7">
        <v>3</v>
      </c>
    </row>
    <row r="2517" spans="18:19" ht="12.75">
      <c r="R2517" s="42">
        <v>7400</v>
      </c>
      <c r="S2517" s="7">
        <v>3</v>
      </c>
    </row>
    <row r="2518" spans="18:19" ht="12.75">
      <c r="R2518" s="42">
        <v>7401</v>
      </c>
      <c r="S2518" s="7">
        <v>3</v>
      </c>
    </row>
    <row r="2519" spans="18:19" ht="12.75">
      <c r="R2519" s="42">
        <v>7402</v>
      </c>
      <c r="S2519" s="7">
        <v>3</v>
      </c>
    </row>
    <row r="2520" spans="18:19" ht="12.75">
      <c r="R2520" s="42">
        <v>7403</v>
      </c>
      <c r="S2520" s="7">
        <v>3</v>
      </c>
    </row>
    <row r="2521" spans="18:19" ht="12.75">
      <c r="R2521" s="42">
        <v>7404</v>
      </c>
      <c r="S2521" s="7">
        <v>3</v>
      </c>
    </row>
    <row r="2522" spans="18:19" ht="12.75">
      <c r="R2522" s="42">
        <v>7405</v>
      </c>
      <c r="S2522" s="7">
        <v>3</v>
      </c>
    </row>
    <row r="2523" spans="18:19" ht="12.75">
      <c r="R2523" s="42">
        <v>7406</v>
      </c>
      <c r="S2523" s="7">
        <v>3</v>
      </c>
    </row>
    <row r="2524" spans="18:19" ht="12.75">
      <c r="R2524" s="42">
        <v>7407</v>
      </c>
      <c r="S2524" s="7">
        <v>3</v>
      </c>
    </row>
    <row r="2525" spans="18:19" ht="12.75">
      <c r="R2525" s="42">
        <v>7408</v>
      </c>
      <c r="S2525" s="7">
        <v>3</v>
      </c>
    </row>
    <row r="2526" spans="18:19" ht="12.75">
      <c r="R2526" s="42">
        <v>7409</v>
      </c>
      <c r="S2526" s="7">
        <v>3</v>
      </c>
    </row>
    <row r="2527" spans="18:19" ht="12.75">
      <c r="R2527" s="42">
        <v>7431</v>
      </c>
      <c r="S2527" s="7">
        <v>6</v>
      </c>
    </row>
    <row r="2528" spans="18:19" ht="12.75">
      <c r="R2528" s="42">
        <v>7432</v>
      </c>
      <c r="S2528" s="7">
        <v>6</v>
      </c>
    </row>
    <row r="2529" spans="18:19" ht="12.75">
      <c r="R2529" s="42">
        <v>7432</v>
      </c>
      <c r="S2529" s="7">
        <v>6</v>
      </c>
    </row>
    <row r="2530" spans="18:19" ht="12.75">
      <c r="R2530" s="42">
        <v>7434</v>
      </c>
      <c r="S2530" s="7">
        <v>6</v>
      </c>
    </row>
    <row r="2531" spans="18:19" ht="12.75">
      <c r="R2531" s="42">
        <v>7435</v>
      </c>
      <c r="S2531" s="7">
        <v>6</v>
      </c>
    </row>
    <row r="2532" spans="18:19" ht="12.75">
      <c r="R2532" s="42">
        <v>7436</v>
      </c>
      <c r="S2532" s="7">
        <v>6</v>
      </c>
    </row>
    <row r="2533" spans="18:19" ht="12.75">
      <c r="R2533" s="42">
        <v>7439</v>
      </c>
      <c r="S2533" s="7">
        <v>4</v>
      </c>
    </row>
    <row r="2534" spans="18:19" ht="12.75">
      <c r="R2534" s="42">
        <v>7441</v>
      </c>
      <c r="S2534" s="7">
        <v>6</v>
      </c>
    </row>
    <row r="2535" spans="18:19" ht="12.75">
      <c r="R2535" s="42">
        <v>7442</v>
      </c>
      <c r="S2535" s="7">
        <v>6</v>
      </c>
    </row>
    <row r="2536" spans="18:19" ht="12.75">
      <c r="R2536" s="42">
        <v>7443</v>
      </c>
      <c r="S2536" s="7">
        <v>6</v>
      </c>
    </row>
    <row r="2537" spans="18:19" ht="12.75">
      <c r="R2537" s="42">
        <v>7443</v>
      </c>
      <c r="S2537" s="7">
        <v>6</v>
      </c>
    </row>
    <row r="2538" spans="18:19" ht="12.75">
      <c r="R2538" s="42">
        <v>7443</v>
      </c>
      <c r="S2538" s="7">
        <v>6</v>
      </c>
    </row>
    <row r="2539" spans="18:19" ht="12.75">
      <c r="R2539" s="42">
        <v>7444</v>
      </c>
      <c r="S2539" s="7">
        <v>4</v>
      </c>
    </row>
    <row r="2540" spans="18:19" ht="12.75">
      <c r="R2540" s="42">
        <v>7451</v>
      </c>
      <c r="S2540" s="7">
        <v>3</v>
      </c>
    </row>
    <row r="2541" spans="18:19" ht="12.75">
      <c r="R2541" s="42">
        <v>7451</v>
      </c>
      <c r="S2541" s="7">
        <v>3</v>
      </c>
    </row>
    <row r="2542" spans="18:19" ht="12.75">
      <c r="R2542" s="42">
        <v>7451</v>
      </c>
      <c r="S2542" s="7">
        <v>3</v>
      </c>
    </row>
    <row r="2543" spans="18:19" ht="12.75">
      <c r="R2543" s="42">
        <v>7452</v>
      </c>
      <c r="S2543" s="7">
        <v>6</v>
      </c>
    </row>
    <row r="2544" spans="18:19" ht="12.75">
      <c r="R2544" s="42">
        <v>7453</v>
      </c>
      <c r="S2544" s="7">
        <v>4</v>
      </c>
    </row>
    <row r="2545" spans="18:19" ht="12.75">
      <c r="R2545" s="42">
        <v>7454</v>
      </c>
      <c r="S2545" s="7">
        <v>4</v>
      </c>
    </row>
    <row r="2546" spans="18:19" ht="12.75">
      <c r="R2546" s="42">
        <v>7455</v>
      </c>
      <c r="S2546" s="7">
        <v>4</v>
      </c>
    </row>
    <row r="2547" spans="18:19" ht="12.75">
      <c r="R2547" s="42">
        <v>7456</v>
      </c>
      <c r="S2547" s="7">
        <v>6</v>
      </c>
    </row>
    <row r="2548" spans="18:19" ht="12.75">
      <c r="R2548" s="42">
        <v>7457</v>
      </c>
      <c r="S2548" s="7">
        <v>4</v>
      </c>
    </row>
    <row r="2549" spans="18:19" ht="12.75">
      <c r="R2549" s="42">
        <v>7458</v>
      </c>
      <c r="S2549" s="7">
        <v>6</v>
      </c>
    </row>
    <row r="2550" spans="18:19" ht="12.75">
      <c r="R2550" s="42">
        <v>7461</v>
      </c>
      <c r="S2550" s="7">
        <v>4</v>
      </c>
    </row>
    <row r="2551" spans="18:19" ht="12.75">
      <c r="R2551" s="42">
        <v>7463</v>
      </c>
      <c r="S2551" s="7">
        <v>4</v>
      </c>
    </row>
    <row r="2552" spans="18:19" ht="12.75">
      <c r="R2552" s="42">
        <v>7463</v>
      </c>
      <c r="S2552" s="7">
        <v>4</v>
      </c>
    </row>
    <row r="2553" spans="18:19" ht="12.75">
      <c r="R2553" s="42">
        <v>7464</v>
      </c>
      <c r="S2553" s="7">
        <v>6</v>
      </c>
    </row>
    <row r="2554" spans="18:19" ht="12.75">
      <c r="R2554" s="42">
        <v>7465</v>
      </c>
      <c r="S2554" s="7">
        <v>6</v>
      </c>
    </row>
    <row r="2555" spans="18:19" ht="12.75">
      <c r="R2555" s="42">
        <v>7471</v>
      </c>
      <c r="S2555" s="7">
        <v>4</v>
      </c>
    </row>
    <row r="2556" spans="18:19" ht="12.75">
      <c r="R2556" s="42">
        <v>7472</v>
      </c>
      <c r="S2556" s="7">
        <v>4</v>
      </c>
    </row>
    <row r="2557" spans="18:19" ht="12.75">
      <c r="R2557" s="42">
        <v>7472</v>
      </c>
      <c r="S2557" s="7">
        <v>4</v>
      </c>
    </row>
    <row r="2558" spans="18:19" ht="12.75">
      <c r="R2558" s="42">
        <v>7473</v>
      </c>
      <c r="S2558" s="7">
        <v>4</v>
      </c>
    </row>
    <row r="2559" spans="18:19" ht="12.75">
      <c r="R2559" s="42">
        <v>7473</v>
      </c>
      <c r="S2559" s="7">
        <v>4</v>
      </c>
    </row>
    <row r="2560" spans="18:19" ht="12.75">
      <c r="R2560" s="42">
        <v>7473</v>
      </c>
      <c r="S2560" s="7">
        <v>4</v>
      </c>
    </row>
    <row r="2561" spans="18:19" ht="12.75">
      <c r="R2561" s="42">
        <v>7474</v>
      </c>
      <c r="S2561" s="7">
        <v>4</v>
      </c>
    </row>
    <row r="2562" spans="18:19" ht="12.75">
      <c r="R2562" s="42">
        <v>7474</v>
      </c>
      <c r="S2562" s="7">
        <v>4</v>
      </c>
    </row>
    <row r="2563" spans="18:19" ht="12.75">
      <c r="R2563" s="42">
        <v>7475</v>
      </c>
      <c r="S2563" s="7">
        <v>6</v>
      </c>
    </row>
    <row r="2564" spans="18:19" ht="12.75">
      <c r="R2564" s="42">
        <v>7476</v>
      </c>
      <c r="S2564" s="7">
        <v>4</v>
      </c>
    </row>
    <row r="2565" spans="18:19" ht="12.75">
      <c r="R2565" s="42">
        <v>7477</v>
      </c>
      <c r="S2565" s="7">
        <v>4</v>
      </c>
    </row>
    <row r="2566" spans="18:19" ht="12.75">
      <c r="R2566" s="42">
        <v>7477</v>
      </c>
      <c r="S2566" s="7">
        <v>4</v>
      </c>
    </row>
    <row r="2567" spans="18:19" ht="12.75">
      <c r="R2567" s="42">
        <v>7477</v>
      </c>
      <c r="S2567" s="7">
        <v>4</v>
      </c>
    </row>
    <row r="2568" spans="18:19" ht="12.75">
      <c r="R2568" s="42">
        <v>7477</v>
      </c>
      <c r="S2568" s="7">
        <v>4</v>
      </c>
    </row>
    <row r="2569" spans="18:19" ht="12.75">
      <c r="R2569" s="42">
        <v>7478</v>
      </c>
      <c r="S2569" s="7">
        <v>6</v>
      </c>
    </row>
    <row r="2570" spans="18:19" ht="12.75">
      <c r="R2570" s="42">
        <v>7479</v>
      </c>
      <c r="S2570" s="7">
        <v>6</v>
      </c>
    </row>
    <row r="2571" spans="18:19" ht="12.75">
      <c r="R2571" s="42">
        <v>7500</v>
      </c>
      <c r="S2571" s="7">
        <v>6</v>
      </c>
    </row>
    <row r="2572" spans="18:19" ht="12.75">
      <c r="R2572" s="42">
        <v>7501</v>
      </c>
      <c r="S2572" s="7">
        <v>6</v>
      </c>
    </row>
    <row r="2573" spans="18:19" ht="12.75">
      <c r="R2573" s="42">
        <v>7511</v>
      </c>
      <c r="S2573" s="7">
        <v>6</v>
      </c>
    </row>
    <row r="2574" spans="18:19" ht="12.75">
      <c r="R2574" s="42">
        <v>7512</v>
      </c>
      <c r="S2574" s="7">
        <v>6</v>
      </c>
    </row>
    <row r="2575" spans="18:19" ht="12.75">
      <c r="R2575" s="42">
        <v>7513</v>
      </c>
      <c r="S2575" s="7">
        <v>6</v>
      </c>
    </row>
    <row r="2576" spans="18:19" ht="12.75">
      <c r="R2576" s="42">
        <v>7514</v>
      </c>
      <c r="S2576" s="7">
        <v>6</v>
      </c>
    </row>
    <row r="2577" spans="18:19" ht="12.75">
      <c r="R2577" s="42">
        <v>7515</v>
      </c>
      <c r="S2577" s="7">
        <v>6</v>
      </c>
    </row>
    <row r="2578" spans="18:19" ht="12.75">
      <c r="R2578" s="42">
        <v>7516</v>
      </c>
      <c r="S2578" s="7">
        <v>6</v>
      </c>
    </row>
    <row r="2579" spans="18:19" ht="12.75">
      <c r="R2579" s="42">
        <v>7517</v>
      </c>
      <c r="S2579" s="7">
        <v>6</v>
      </c>
    </row>
    <row r="2580" spans="18:19" ht="12.75">
      <c r="R2580" s="42">
        <v>7519</v>
      </c>
      <c r="S2580" s="7">
        <v>4</v>
      </c>
    </row>
    <row r="2581" spans="18:19" ht="12.75">
      <c r="R2581" s="42">
        <v>7521</v>
      </c>
      <c r="S2581" s="7">
        <v>6</v>
      </c>
    </row>
    <row r="2582" spans="18:19" ht="12.75">
      <c r="R2582" s="42">
        <v>7522</v>
      </c>
      <c r="S2582" s="7">
        <v>4</v>
      </c>
    </row>
    <row r="2583" spans="18:19" ht="12.75">
      <c r="R2583" s="42">
        <v>7523</v>
      </c>
      <c r="S2583" s="7">
        <v>6</v>
      </c>
    </row>
    <row r="2584" spans="18:19" ht="12.75">
      <c r="R2584" s="42">
        <v>7523</v>
      </c>
      <c r="S2584" s="7">
        <v>6</v>
      </c>
    </row>
    <row r="2585" spans="18:19" ht="12.75">
      <c r="R2585" s="42">
        <v>7524</v>
      </c>
      <c r="S2585" s="7">
        <v>4</v>
      </c>
    </row>
    <row r="2586" spans="18:19" ht="12.75">
      <c r="R2586" s="42">
        <v>7525</v>
      </c>
      <c r="S2586" s="7">
        <v>6</v>
      </c>
    </row>
    <row r="2587" spans="18:19" ht="12.75">
      <c r="R2587" s="42">
        <v>7526</v>
      </c>
      <c r="S2587" s="7">
        <v>4</v>
      </c>
    </row>
    <row r="2588" spans="18:19" ht="12.75">
      <c r="R2588" s="42">
        <v>7527</v>
      </c>
      <c r="S2588" s="7">
        <v>6</v>
      </c>
    </row>
    <row r="2589" spans="18:19" ht="12.75">
      <c r="R2589" s="42">
        <v>7527</v>
      </c>
      <c r="S2589" s="7">
        <v>6</v>
      </c>
    </row>
    <row r="2590" spans="18:19" ht="12.75">
      <c r="R2590" s="42">
        <v>7530</v>
      </c>
      <c r="S2590" s="7">
        <v>6</v>
      </c>
    </row>
    <row r="2591" spans="18:19" ht="12.75">
      <c r="R2591" s="42">
        <v>7530</v>
      </c>
      <c r="S2591" s="7">
        <v>6</v>
      </c>
    </row>
    <row r="2592" spans="18:19" ht="12.75">
      <c r="R2592" s="42">
        <v>7531</v>
      </c>
      <c r="S2592" s="7">
        <v>6</v>
      </c>
    </row>
    <row r="2593" spans="18:19" ht="12.75">
      <c r="R2593" s="42">
        <v>7532</v>
      </c>
      <c r="S2593" s="7">
        <v>6</v>
      </c>
    </row>
    <row r="2594" spans="18:19" ht="12.75">
      <c r="R2594" s="42">
        <v>7533</v>
      </c>
      <c r="S2594" s="7">
        <v>6</v>
      </c>
    </row>
    <row r="2595" spans="18:19" ht="12.75">
      <c r="R2595" s="42">
        <v>7533</v>
      </c>
      <c r="S2595" s="7">
        <v>6</v>
      </c>
    </row>
    <row r="2596" spans="18:19" ht="12.75">
      <c r="R2596" s="42">
        <v>7535</v>
      </c>
      <c r="S2596" s="7">
        <v>6</v>
      </c>
    </row>
    <row r="2597" spans="18:19" ht="12.75">
      <c r="R2597" s="42">
        <v>7536</v>
      </c>
      <c r="S2597" s="7">
        <v>6</v>
      </c>
    </row>
    <row r="2598" spans="18:19" ht="12.75">
      <c r="R2598" s="42">
        <v>7537</v>
      </c>
      <c r="S2598" s="7">
        <v>6</v>
      </c>
    </row>
    <row r="2599" spans="18:19" ht="12.75">
      <c r="R2599" s="42">
        <v>7538</v>
      </c>
      <c r="S2599" s="7">
        <v>6</v>
      </c>
    </row>
    <row r="2600" spans="18:19" ht="12.75">
      <c r="R2600" s="42">
        <v>7539</v>
      </c>
      <c r="S2600" s="7">
        <v>6</v>
      </c>
    </row>
    <row r="2601" spans="18:19" ht="12.75">
      <c r="R2601" s="42">
        <v>7541</v>
      </c>
      <c r="S2601" s="7">
        <v>6</v>
      </c>
    </row>
    <row r="2602" spans="18:19" ht="12.75">
      <c r="R2602" s="42">
        <v>7542</v>
      </c>
      <c r="S2602" s="7">
        <v>6</v>
      </c>
    </row>
    <row r="2603" spans="18:19" ht="12.75">
      <c r="R2603" s="42">
        <v>7543</v>
      </c>
      <c r="S2603" s="7">
        <v>6</v>
      </c>
    </row>
    <row r="2604" spans="18:19" ht="12.75">
      <c r="R2604" s="42">
        <v>7544</v>
      </c>
      <c r="S2604" s="7">
        <v>6</v>
      </c>
    </row>
    <row r="2605" spans="18:19" ht="12.75">
      <c r="R2605" s="42">
        <v>7545</v>
      </c>
      <c r="S2605" s="7">
        <v>6</v>
      </c>
    </row>
    <row r="2606" spans="18:19" ht="12.75">
      <c r="R2606" s="42">
        <v>7551</v>
      </c>
      <c r="S2606" s="7">
        <v>6</v>
      </c>
    </row>
    <row r="2607" spans="18:19" ht="12.75">
      <c r="R2607" s="42">
        <v>7552</v>
      </c>
      <c r="S2607" s="7">
        <v>6</v>
      </c>
    </row>
    <row r="2608" spans="18:19" ht="12.75">
      <c r="R2608" s="42">
        <v>7553</v>
      </c>
      <c r="S2608" s="7">
        <v>6</v>
      </c>
    </row>
    <row r="2609" spans="18:19" ht="12.75">
      <c r="R2609" s="42">
        <v>7555</v>
      </c>
      <c r="S2609" s="7">
        <v>6</v>
      </c>
    </row>
    <row r="2610" spans="18:19" ht="12.75">
      <c r="R2610" s="42">
        <v>7556</v>
      </c>
      <c r="S2610" s="7">
        <v>6</v>
      </c>
    </row>
    <row r="2611" spans="18:19" ht="12.75">
      <c r="R2611" s="42">
        <v>7557</v>
      </c>
      <c r="S2611" s="7">
        <v>6</v>
      </c>
    </row>
    <row r="2612" spans="18:19" ht="12.75">
      <c r="R2612" s="42">
        <v>7561</v>
      </c>
      <c r="S2612" s="7">
        <v>6</v>
      </c>
    </row>
    <row r="2613" spans="18:19" ht="12.75">
      <c r="R2613" s="42">
        <v>7561</v>
      </c>
      <c r="S2613" s="7">
        <v>6</v>
      </c>
    </row>
    <row r="2614" spans="18:19" ht="12.75">
      <c r="R2614" s="42">
        <v>7562</v>
      </c>
      <c r="S2614" s="7">
        <v>6</v>
      </c>
    </row>
    <row r="2615" spans="18:19" ht="12.75">
      <c r="R2615" s="42">
        <v>7563</v>
      </c>
      <c r="S2615" s="7">
        <v>6</v>
      </c>
    </row>
    <row r="2616" spans="18:19" ht="12.75">
      <c r="R2616" s="42">
        <v>7564</v>
      </c>
      <c r="S2616" s="7">
        <v>6</v>
      </c>
    </row>
    <row r="2617" spans="18:19" ht="12.75">
      <c r="R2617" s="42">
        <v>7570</v>
      </c>
      <c r="S2617" s="7">
        <v>6</v>
      </c>
    </row>
    <row r="2618" spans="18:19" ht="12.75">
      <c r="R2618" s="42">
        <v>7571</v>
      </c>
      <c r="S2618" s="7">
        <v>6</v>
      </c>
    </row>
    <row r="2619" spans="18:19" ht="12.75">
      <c r="R2619" s="42">
        <v>7581</v>
      </c>
      <c r="S2619" s="7">
        <v>6</v>
      </c>
    </row>
    <row r="2620" spans="18:19" ht="12.75">
      <c r="R2620" s="42">
        <v>7582</v>
      </c>
      <c r="S2620" s="7">
        <v>6</v>
      </c>
    </row>
    <row r="2621" spans="18:19" ht="12.75">
      <c r="R2621" s="42">
        <v>7582</v>
      </c>
      <c r="S2621" s="7">
        <v>6</v>
      </c>
    </row>
    <row r="2622" spans="18:19" ht="12.75">
      <c r="R2622" s="42">
        <v>7584</v>
      </c>
      <c r="S2622" s="7">
        <v>6</v>
      </c>
    </row>
    <row r="2623" spans="18:19" ht="12.75">
      <c r="R2623" s="42">
        <v>7584</v>
      </c>
      <c r="S2623" s="7">
        <v>6</v>
      </c>
    </row>
    <row r="2624" spans="18:19" ht="12.75">
      <c r="R2624" s="42">
        <v>7584</v>
      </c>
      <c r="S2624" s="7">
        <v>6</v>
      </c>
    </row>
    <row r="2625" spans="18:19" ht="12.75">
      <c r="R2625" s="42">
        <v>7585</v>
      </c>
      <c r="S2625" s="7">
        <v>6</v>
      </c>
    </row>
    <row r="2626" spans="18:19" ht="12.75">
      <c r="R2626" s="42">
        <v>7585</v>
      </c>
      <c r="S2626" s="7">
        <v>6</v>
      </c>
    </row>
    <row r="2627" spans="18:19" ht="12.75">
      <c r="R2627" s="42">
        <v>7586</v>
      </c>
      <c r="S2627" s="7">
        <v>6</v>
      </c>
    </row>
    <row r="2628" spans="18:19" ht="12.75">
      <c r="R2628" s="42">
        <v>7587</v>
      </c>
      <c r="S2628" s="7">
        <v>6</v>
      </c>
    </row>
    <row r="2629" spans="18:19" ht="12.75">
      <c r="R2629" s="42">
        <v>7588</v>
      </c>
      <c r="S2629" s="7">
        <v>6</v>
      </c>
    </row>
    <row r="2630" spans="18:19" ht="12.75">
      <c r="R2630" s="42">
        <v>7589</v>
      </c>
      <c r="S2630" s="7">
        <v>6</v>
      </c>
    </row>
    <row r="2631" spans="18:19" ht="12.75">
      <c r="R2631" s="42">
        <v>7600</v>
      </c>
      <c r="S2631" s="7">
        <v>3</v>
      </c>
    </row>
    <row r="2632" spans="18:19" ht="12.75">
      <c r="R2632" s="42">
        <v>7601</v>
      </c>
      <c r="S2632" s="7">
        <v>3</v>
      </c>
    </row>
    <row r="2633" spans="18:19" ht="12.75">
      <c r="R2633" s="42">
        <v>7602</v>
      </c>
      <c r="S2633" s="7">
        <v>3</v>
      </c>
    </row>
    <row r="2634" spans="18:19" ht="12.75">
      <c r="R2634" s="42">
        <v>7603</v>
      </c>
      <c r="S2634" s="7">
        <v>3</v>
      </c>
    </row>
    <row r="2635" spans="18:19" ht="12.75">
      <c r="R2635" s="42">
        <v>7604</v>
      </c>
      <c r="S2635" s="7">
        <v>3</v>
      </c>
    </row>
    <row r="2636" spans="18:19" ht="12.75">
      <c r="R2636" s="42">
        <v>7605</v>
      </c>
      <c r="S2636" s="7">
        <v>3</v>
      </c>
    </row>
    <row r="2637" spans="18:19" ht="12.75">
      <c r="R2637" s="42">
        <v>7606</v>
      </c>
      <c r="S2637" s="7">
        <v>3</v>
      </c>
    </row>
    <row r="2638" spans="18:19" ht="12.75">
      <c r="R2638" s="42">
        <v>7607</v>
      </c>
      <c r="S2638" s="7">
        <v>3</v>
      </c>
    </row>
    <row r="2639" spans="18:19" ht="12.75">
      <c r="R2639" s="42">
        <v>7608</v>
      </c>
      <c r="S2639" s="7">
        <v>3</v>
      </c>
    </row>
    <row r="2640" spans="18:19" ht="12.75">
      <c r="R2640" s="42">
        <v>7610</v>
      </c>
      <c r="S2640" s="7">
        <v>3</v>
      </c>
    </row>
    <row r="2641" spans="18:19" ht="12.75">
      <c r="R2641" s="42">
        <v>7611</v>
      </c>
      <c r="S2641" s="7">
        <v>3</v>
      </c>
    </row>
    <row r="2642" spans="18:19" ht="12.75">
      <c r="R2642" s="42">
        <v>7612</v>
      </c>
      <c r="S2642" s="7">
        <v>3</v>
      </c>
    </row>
    <row r="2643" spans="18:19" ht="12.75">
      <c r="R2643" s="42">
        <v>7613</v>
      </c>
      <c r="S2643" s="7">
        <v>3</v>
      </c>
    </row>
    <row r="2644" spans="18:19" ht="12.75">
      <c r="R2644" s="42">
        <v>7614</v>
      </c>
      <c r="S2644" s="7">
        <v>3</v>
      </c>
    </row>
    <row r="2645" spans="18:19" ht="12.75">
      <c r="R2645" s="42">
        <v>7615</v>
      </c>
      <c r="S2645" s="7">
        <v>3</v>
      </c>
    </row>
    <row r="2646" spans="18:19" ht="12.75">
      <c r="R2646" s="42">
        <v>7616</v>
      </c>
      <c r="S2646" s="7">
        <v>3</v>
      </c>
    </row>
    <row r="2647" spans="18:19" ht="12.75">
      <c r="R2647" s="42">
        <v>7617</v>
      </c>
      <c r="S2647" s="7">
        <v>3</v>
      </c>
    </row>
    <row r="2648" spans="18:19" ht="12.75">
      <c r="R2648" s="42">
        <v>7618</v>
      </c>
      <c r="S2648" s="7">
        <v>3</v>
      </c>
    </row>
    <row r="2649" spans="18:19" ht="12.75">
      <c r="R2649" s="42">
        <v>7619</v>
      </c>
      <c r="S2649" s="7">
        <v>3</v>
      </c>
    </row>
    <row r="2650" spans="18:19" ht="12.75">
      <c r="R2650" s="42">
        <v>7621</v>
      </c>
      <c r="S2650" s="7">
        <v>3</v>
      </c>
    </row>
    <row r="2651" spans="18:19" ht="12.75">
      <c r="R2651" s="42">
        <v>7622</v>
      </c>
      <c r="S2651" s="7">
        <v>3</v>
      </c>
    </row>
    <row r="2652" spans="18:19" ht="12.75">
      <c r="R2652" s="42">
        <v>7623</v>
      </c>
      <c r="S2652" s="7">
        <v>3</v>
      </c>
    </row>
    <row r="2653" spans="18:19" ht="12.75">
      <c r="R2653" s="42">
        <v>7624</v>
      </c>
      <c r="S2653" s="7">
        <v>3</v>
      </c>
    </row>
    <row r="2654" spans="18:19" ht="12.75">
      <c r="R2654" s="42">
        <v>7625</v>
      </c>
      <c r="S2654" s="7">
        <v>3</v>
      </c>
    </row>
    <row r="2655" spans="18:19" ht="12.75">
      <c r="R2655" s="42">
        <v>7626</v>
      </c>
      <c r="S2655" s="7">
        <v>3</v>
      </c>
    </row>
    <row r="2656" spans="18:19" ht="12.75">
      <c r="R2656" s="42">
        <v>7627</v>
      </c>
      <c r="S2656" s="7">
        <v>3</v>
      </c>
    </row>
    <row r="2657" spans="18:19" ht="12.75">
      <c r="R2657" s="42">
        <v>7628</v>
      </c>
      <c r="S2657" s="7">
        <v>3</v>
      </c>
    </row>
    <row r="2658" spans="18:19" ht="12.75">
      <c r="R2658" s="42">
        <v>7629</v>
      </c>
      <c r="S2658" s="7">
        <v>3</v>
      </c>
    </row>
    <row r="2659" spans="18:19" ht="12.75">
      <c r="R2659" s="42">
        <v>7630</v>
      </c>
      <c r="S2659" s="7">
        <v>3</v>
      </c>
    </row>
    <row r="2660" spans="18:19" ht="12.75">
      <c r="R2660" s="42">
        <v>7631</v>
      </c>
      <c r="S2660" s="7">
        <v>3</v>
      </c>
    </row>
    <row r="2661" spans="18:19" ht="12.75">
      <c r="R2661" s="42">
        <v>7632</v>
      </c>
      <c r="S2661" s="7">
        <v>3</v>
      </c>
    </row>
    <row r="2662" spans="18:19" ht="12.75">
      <c r="R2662" s="42">
        <v>7633</v>
      </c>
      <c r="S2662" s="7">
        <v>3</v>
      </c>
    </row>
    <row r="2663" spans="18:19" ht="12.75">
      <c r="R2663" s="42">
        <v>7634</v>
      </c>
      <c r="S2663" s="7">
        <v>3</v>
      </c>
    </row>
    <row r="2664" spans="18:19" ht="12.75">
      <c r="R2664" s="42">
        <v>7635</v>
      </c>
      <c r="S2664" s="7">
        <v>3</v>
      </c>
    </row>
    <row r="2665" spans="18:19" ht="12.75">
      <c r="R2665" s="42">
        <v>7636</v>
      </c>
      <c r="S2665" s="7">
        <v>3</v>
      </c>
    </row>
    <row r="2666" spans="18:19" ht="12.75">
      <c r="R2666" s="42">
        <v>7639</v>
      </c>
      <c r="S2666" s="7">
        <v>4</v>
      </c>
    </row>
    <row r="2667" spans="18:19" ht="12.75">
      <c r="R2667" s="42">
        <v>7643</v>
      </c>
      <c r="S2667" s="7">
        <v>3</v>
      </c>
    </row>
    <row r="2668" spans="18:19" ht="12.75">
      <c r="R2668" s="42">
        <v>7644</v>
      </c>
      <c r="S2668" s="7">
        <v>3</v>
      </c>
    </row>
    <row r="2669" spans="18:19" ht="12.75">
      <c r="R2669" s="42">
        <v>7645</v>
      </c>
      <c r="S2669" s="7">
        <v>3</v>
      </c>
    </row>
    <row r="2670" spans="18:19" ht="12.75">
      <c r="R2670" s="42">
        <v>7646</v>
      </c>
      <c r="S2670" s="7">
        <v>3</v>
      </c>
    </row>
    <row r="2671" spans="18:19" ht="12.75">
      <c r="R2671" s="42">
        <v>7647</v>
      </c>
      <c r="S2671" s="7">
        <v>3</v>
      </c>
    </row>
    <row r="2672" spans="18:19" ht="12.75">
      <c r="R2672" s="42">
        <v>7648</v>
      </c>
      <c r="S2672" s="7">
        <v>3</v>
      </c>
    </row>
    <row r="2673" spans="18:19" ht="12.75">
      <c r="R2673" s="42">
        <v>7650</v>
      </c>
      <c r="S2673" s="7">
        <v>3</v>
      </c>
    </row>
    <row r="2674" spans="18:19" ht="12.75">
      <c r="R2674" s="42">
        <v>7661</v>
      </c>
      <c r="S2674" s="7">
        <v>6</v>
      </c>
    </row>
    <row r="2675" spans="18:19" ht="12.75">
      <c r="R2675" s="42">
        <v>7661</v>
      </c>
      <c r="S2675" s="7">
        <v>6</v>
      </c>
    </row>
    <row r="2676" spans="18:19" ht="12.75">
      <c r="R2676" s="42">
        <v>7661</v>
      </c>
      <c r="S2676" s="7">
        <v>6</v>
      </c>
    </row>
    <row r="2677" spans="18:19" ht="12.75">
      <c r="R2677" s="42">
        <v>7661</v>
      </c>
      <c r="S2677" s="7">
        <v>6</v>
      </c>
    </row>
    <row r="2678" spans="18:19" ht="12.75">
      <c r="R2678" s="42">
        <v>7663</v>
      </c>
      <c r="S2678" s="7">
        <v>6</v>
      </c>
    </row>
    <row r="2679" spans="18:19" ht="12.75">
      <c r="R2679" s="42">
        <v>7664</v>
      </c>
      <c r="S2679" s="7">
        <v>4</v>
      </c>
    </row>
    <row r="2680" spans="18:19" ht="12.75">
      <c r="R2680" s="42">
        <v>7664</v>
      </c>
      <c r="S2680" s="7">
        <v>4</v>
      </c>
    </row>
    <row r="2681" spans="18:19" ht="12.75">
      <c r="R2681" s="42">
        <v>7664</v>
      </c>
      <c r="S2681" s="7">
        <v>4</v>
      </c>
    </row>
    <row r="2682" spans="18:19" ht="12.75">
      <c r="R2682" s="42">
        <v>7666</v>
      </c>
      <c r="S2682" s="7">
        <v>4</v>
      </c>
    </row>
    <row r="2683" spans="18:19" ht="12.75">
      <c r="R2683" s="42">
        <v>7668</v>
      </c>
      <c r="S2683" s="7">
        <v>4</v>
      </c>
    </row>
    <row r="2684" spans="18:19" ht="12.75">
      <c r="R2684" s="42">
        <v>7668</v>
      </c>
      <c r="S2684" s="7">
        <v>4</v>
      </c>
    </row>
    <row r="2685" spans="18:19" ht="12.75">
      <c r="R2685" s="42">
        <v>7668</v>
      </c>
      <c r="S2685" s="7">
        <v>4</v>
      </c>
    </row>
    <row r="2686" spans="18:19" ht="12.75">
      <c r="R2686" s="42">
        <v>7671</v>
      </c>
      <c r="S2686" s="7">
        <v>4</v>
      </c>
    </row>
    <row r="2687" spans="18:19" ht="12.75">
      <c r="R2687" s="42">
        <v>7671</v>
      </c>
      <c r="S2687" s="7">
        <v>4</v>
      </c>
    </row>
    <row r="2688" spans="18:19" ht="12.75">
      <c r="R2688" s="42">
        <v>7671</v>
      </c>
      <c r="S2688" s="7">
        <v>4</v>
      </c>
    </row>
    <row r="2689" spans="18:19" ht="12.75">
      <c r="R2689" s="42">
        <v>7672</v>
      </c>
      <c r="S2689" s="7">
        <v>6</v>
      </c>
    </row>
    <row r="2690" spans="18:19" ht="12.75">
      <c r="R2690" s="42">
        <v>7673</v>
      </c>
      <c r="S2690" s="7">
        <v>4</v>
      </c>
    </row>
    <row r="2691" spans="18:19" ht="12.75">
      <c r="R2691" s="42">
        <v>7673</v>
      </c>
      <c r="S2691" s="7">
        <v>4</v>
      </c>
    </row>
    <row r="2692" spans="18:19" ht="12.75">
      <c r="R2692" s="42">
        <v>7675</v>
      </c>
      <c r="S2692" s="7">
        <v>4</v>
      </c>
    </row>
    <row r="2693" spans="18:19" ht="12.75">
      <c r="R2693" s="42">
        <v>7675</v>
      </c>
      <c r="S2693" s="7">
        <v>4</v>
      </c>
    </row>
    <row r="2694" spans="18:19" ht="12.75">
      <c r="R2694" s="42">
        <v>7677</v>
      </c>
      <c r="S2694" s="7">
        <v>4</v>
      </c>
    </row>
    <row r="2695" spans="18:19" ht="12.75">
      <c r="R2695" s="42">
        <v>7678</v>
      </c>
      <c r="S2695" s="7">
        <v>6</v>
      </c>
    </row>
    <row r="2696" spans="18:19" ht="12.75">
      <c r="R2696" s="42">
        <v>7678</v>
      </c>
      <c r="S2696" s="7">
        <v>6</v>
      </c>
    </row>
    <row r="2697" spans="18:19" ht="12.75">
      <c r="R2697" s="42">
        <v>7678</v>
      </c>
      <c r="S2697" s="7">
        <v>6</v>
      </c>
    </row>
    <row r="2698" spans="18:19" ht="12.75">
      <c r="R2698" s="42">
        <v>7681</v>
      </c>
      <c r="S2698" s="7">
        <v>4</v>
      </c>
    </row>
    <row r="2699" spans="18:19" ht="12.75">
      <c r="R2699" s="42">
        <v>7681</v>
      </c>
      <c r="S2699" s="7">
        <v>4</v>
      </c>
    </row>
    <row r="2700" spans="18:19" ht="12.75">
      <c r="R2700" s="42">
        <v>7681</v>
      </c>
      <c r="S2700" s="7">
        <v>4</v>
      </c>
    </row>
    <row r="2701" spans="18:19" ht="12.75">
      <c r="R2701" s="42">
        <v>7682</v>
      </c>
      <c r="S2701" s="7">
        <v>6</v>
      </c>
    </row>
    <row r="2702" spans="18:19" ht="12.75">
      <c r="R2702" s="42">
        <v>7683</v>
      </c>
      <c r="S2702" s="7">
        <v>4</v>
      </c>
    </row>
    <row r="2703" spans="18:19" ht="12.75">
      <c r="R2703" s="42">
        <v>7683</v>
      </c>
      <c r="S2703" s="7">
        <v>4</v>
      </c>
    </row>
    <row r="2704" spans="18:19" ht="12.75">
      <c r="R2704" s="42">
        <v>7683</v>
      </c>
      <c r="S2704" s="7">
        <v>4</v>
      </c>
    </row>
    <row r="2705" spans="18:19" ht="12.75">
      <c r="R2705" s="42">
        <v>7691</v>
      </c>
      <c r="S2705" s="7">
        <v>3</v>
      </c>
    </row>
    <row r="2706" spans="18:19" ht="12.75">
      <c r="R2706" s="42">
        <v>7693</v>
      </c>
      <c r="S2706" s="7">
        <v>3</v>
      </c>
    </row>
    <row r="2707" spans="18:19" ht="12.75">
      <c r="R2707" s="42">
        <v>7694</v>
      </c>
      <c r="S2707" s="7">
        <v>4</v>
      </c>
    </row>
    <row r="2708" spans="18:19" ht="12.75">
      <c r="R2708" s="42">
        <v>7695</v>
      </c>
      <c r="S2708" s="7">
        <v>6</v>
      </c>
    </row>
    <row r="2709" spans="18:19" ht="12.75">
      <c r="R2709" s="42">
        <v>7695</v>
      </c>
      <c r="S2709" s="7">
        <v>6</v>
      </c>
    </row>
    <row r="2710" spans="18:19" ht="12.75">
      <c r="R2710" s="42">
        <v>7695</v>
      </c>
      <c r="S2710" s="7">
        <v>6</v>
      </c>
    </row>
    <row r="2711" spans="18:19" ht="12.75">
      <c r="R2711" s="42">
        <v>7696</v>
      </c>
      <c r="S2711" s="7">
        <v>6</v>
      </c>
    </row>
    <row r="2712" spans="18:19" ht="12.75">
      <c r="R2712" s="42">
        <v>7700</v>
      </c>
      <c r="S2712" s="7">
        <v>6</v>
      </c>
    </row>
    <row r="2713" spans="18:19" ht="12.75">
      <c r="R2713" s="42">
        <v>7701</v>
      </c>
      <c r="S2713" s="7">
        <v>6</v>
      </c>
    </row>
    <row r="2714" spans="18:19" ht="12.75">
      <c r="R2714" s="42">
        <v>7702</v>
      </c>
      <c r="S2714" s="7">
        <v>6</v>
      </c>
    </row>
    <row r="2715" spans="18:19" ht="12.75">
      <c r="R2715" s="42">
        <v>7711</v>
      </c>
      <c r="S2715" s="7">
        <v>6</v>
      </c>
    </row>
    <row r="2716" spans="18:19" ht="12.75">
      <c r="R2716" s="42">
        <v>7712</v>
      </c>
      <c r="S2716" s="7">
        <v>6</v>
      </c>
    </row>
    <row r="2717" spans="18:19" ht="12.75">
      <c r="R2717" s="42">
        <v>7714</v>
      </c>
      <c r="S2717" s="7">
        <v>6</v>
      </c>
    </row>
    <row r="2718" spans="18:19" ht="12.75">
      <c r="R2718" s="42">
        <v>7715</v>
      </c>
      <c r="S2718" s="7">
        <v>6</v>
      </c>
    </row>
    <row r="2719" spans="18:19" ht="12.75">
      <c r="R2719" s="42">
        <v>7716</v>
      </c>
      <c r="S2719" s="7">
        <v>6</v>
      </c>
    </row>
    <row r="2720" spans="18:19" ht="12.75">
      <c r="R2720" s="42">
        <v>7717</v>
      </c>
      <c r="S2720" s="7">
        <v>6</v>
      </c>
    </row>
    <row r="2721" spans="18:19" ht="12.75">
      <c r="R2721" s="42">
        <v>7718</v>
      </c>
      <c r="S2721" s="7">
        <v>6</v>
      </c>
    </row>
    <row r="2722" spans="18:19" ht="12.75">
      <c r="R2722" s="42">
        <v>7720</v>
      </c>
      <c r="S2722" s="7">
        <v>4</v>
      </c>
    </row>
    <row r="2723" spans="18:19" ht="12.75">
      <c r="R2723" s="42">
        <v>7720</v>
      </c>
      <c r="S2723" s="7">
        <v>4</v>
      </c>
    </row>
    <row r="2724" spans="18:19" ht="12.75">
      <c r="R2724" s="42">
        <v>7720</v>
      </c>
      <c r="S2724" s="7">
        <v>4</v>
      </c>
    </row>
    <row r="2725" spans="18:19" ht="12.75">
      <c r="R2725" s="42">
        <v>7720</v>
      </c>
      <c r="S2725" s="7">
        <v>4</v>
      </c>
    </row>
    <row r="2726" spans="18:19" ht="12.75">
      <c r="R2726" s="42">
        <v>7720</v>
      </c>
      <c r="S2726" s="7">
        <v>4</v>
      </c>
    </row>
    <row r="2727" spans="18:19" ht="12.75">
      <c r="R2727" s="42">
        <v>7722</v>
      </c>
      <c r="S2727" s="7">
        <v>4</v>
      </c>
    </row>
    <row r="2728" spans="18:19" ht="12.75">
      <c r="R2728" s="42">
        <v>7723</v>
      </c>
      <c r="S2728" s="7">
        <v>6</v>
      </c>
    </row>
    <row r="2729" spans="18:19" ht="12.75">
      <c r="R2729" s="42">
        <v>7724</v>
      </c>
      <c r="S2729" s="7">
        <v>4</v>
      </c>
    </row>
    <row r="2730" spans="18:19" ht="12.75">
      <c r="R2730" s="42">
        <v>7725</v>
      </c>
      <c r="S2730" s="7">
        <v>6</v>
      </c>
    </row>
    <row r="2731" spans="18:19" ht="12.75">
      <c r="R2731" s="42">
        <v>7726</v>
      </c>
      <c r="S2731" s="7">
        <v>6</v>
      </c>
    </row>
    <row r="2732" spans="18:19" ht="12.75">
      <c r="R2732" s="42">
        <v>7727</v>
      </c>
      <c r="S2732" s="7">
        <v>6</v>
      </c>
    </row>
    <row r="2733" spans="18:19" ht="12.75">
      <c r="R2733" s="42">
        <v>7728</v>
      </c>
      <c r="S2733" s="7">
        <v>6</v>
      </c>
    </row>
    <row r="2734" spans="18:19" ht="12.75">
      <c r="R2734" s="42">
        <v>7728</v>
      </c>
      <c r="S2734" s="7">
        <v>6</v>
      </c>
    </row>
    <row r="2735" spans="18:19" ht="12.75">
      <c r="R2735" s="42">
        <v>7731</v>
      </c>
      <c r="S2735" s="7">
        <v>6</v>
      </c>
    </row>
    <row r="2736" spans="18:19" ht="12.75">
      <c r="R2736" s="42">
        <v>7732</v>
      </c>
      <c r="S2736" s="7">
        <v>6</v>
      </c>
    </row>
    <row r="2737" spans="18:19" ht="12.75">
      <c r="R2737" s="42">
        <v>7733</v>
      </c>
      <c r="S2737" s="7">
        <v>6</v>
      </c>
    </row>
    <row r="2738" spans="18:19" ht="12.75">
      <c r="R2738" s="42">
        <v>7733</v>
      </c>
      <c r="S2738" s="7">
        <v>6</v>
      </c>
    </row>
    <row r="2739" spans="18:19" ht="12.75">
      <c r="R2739" s="42">
        <v>7735</v>
      </c>
      <c r="S2739" s="7">
        <v>6</v>
      </c>
    </row>
    <row r="2740" spans="18:19" ht="12.75">
      <c r="R2740" s="42">
        <v>7735</v>
      </c>
      <c r="S2740" s="7">
        <v>6</v>
      </c>
    </row>
    <row r="2741" spans="18:19" ht="12.75">
      <c r="R2741" s="42">
        <v>7735</v>
      </c>
      <c r="S2741" s="7">
        <v>6</v>
      </c>
    </row>
    <row r="2742" spans="18:19" ht="12.75">
      <c r="R2742" s="42">
        <v>7737</v>
      </c>
      <c r="S2742" s="7">
        <v>6</v>
      </c>
    </row>
    <row r="2743" spans="18:19" ht="12.75">
      <c r="R2743" s="42">
        <v>7741</v>
      </c>
      <c r="S2743" s="7">
        <v>4</v>
      </c>
    </row>
    <row r="2744" spans="18:19" ht="12.75">
      <c r="R2744" s="42">
        <v>7741</v>
      </c>
      <c r="S2744" s="7">
        <v>4</v>
      </c>
    </row>
    <row r="2745" spans="18:19" ht="12.75">
      <c r="R2745" s="42">
        <v>7741</v>
      </c>
      <c r="S2745" s="7">
        <v>4</v>
      </c>
    </row>
    <row r="2746" spans="18:19" ht="12.75">
      <c r="R2746" s="42">
        <v>7742</v>
      </c>
      <c r="S2746" s="7">
        <v>4</v>
      </c>
    </row>
    <row r="2747" spans="18:19" ht="12.75">
      <c r="R2747" s="42">
        <v>7743</v>
      </c>
      <c r="S2747" s="7">
        <v>6</v>
      </c>
    </row>
    <row r="2748" spans="18:19" ht="12.75">
      <c r="R2748" s="42">
        <v>7744</v>
      </c>
      <c r="S2748" s="7">
        <v>4</v>
      </c>
    </row>
    <row r="2749" spans="18:19" ht="12.75">
      <c r="R2749" s="42">
        <v>7745</v>
      </c>
      <c r="S2749" s="7">
        <v>6</v>
      </c>
    </row>
    <row r="2750" spans="18:19" ht="12.75">
      <c r="R2750" s="42">
        <v>7745</v>
      </c>
      <c r="S2750" s="7">
        <v>6</v>
      </c>
    </row>
    <row r="2751" spans="18:19" ht="12.75">
      <c r="R2751" s="42">
        <v>7747</v>
      </c>
      <c r="S2751" s="7">
        <v>6</v>
      </c>
    </row>
    <row r="2752" spans="18:19" ht="12.75">
      <c r="R2752" s="42">
        <v>7747</v>
      </c>
      <c r="S2752" s="7">
        <v>6</v>
      </c>
    </row>
    <row r="2753" spans="18:19" ht="12.75">
      <c r="R2753" s="42">
        <v>7751</v>
      </c>
      <c r="S2753" s="7">
        <v>6</v>
      </c>
    </row>
    <row r="2754" spans="18:19" ht="12.75">
      <c r="R2754" s="42">
        <v>7751</v>
      </c>
      <c r="S2754" s="7">
        <v>6</v>
      </c>
    </row>
    <row r="2755" spans="18:19" ht="12.75">
      <c r="R2755" s="42">
        <v>7752</v>
      </c>
      <c r="S2755" s="7">
        <v>6</v>
      </c>
    </row>
    <row r="2756" spans="18:19" ht="12.75">
      <c r="R2756" s="42">
        <v>7753</v>
      </c>
      <c r="S2756" s="7">
        <v>4</v>
      </c>
    </row>
    <row r="2757" spans="18:19" ht="12.75">
      <c r="R2757" s="42">
        <v>7754</v>
      </c>
      <c r="S2757" s="7">
        <v>6</v>
      </c>
    </row>
    <row r="2758" spans="18:19" ht="12.75">
      <c r="R2758" s="42">
        <v>7755</v>
      </c>
      <c r="S2758" s="7">
        <v>6</v>
      </c>
    </row>
    <row r="2759" spans="18:19" ht="12.75">
      <c r="R2759" s="42">
        <v>7756</v>
      </c>
      <c r="S2759" s="7">
        <v>6</v>
      </c>
    </row>
    <row r="2760" spans="18:19" ht="12.75">
      <c r="R2760" s="42">
        <v>7756</v>
      </c>
      <c r="S2760" s="7">
        <v>6</v>
      </c>
    </row>
    <row r="2761" spans="18:19" ht="12.75">
      <c r="R2761" s="42">
        <v>7756</v>
      </c>
      <c r="S2761" s="7">
        <v>6</v>
      </c>
    </row>
    <row r="2762" spans="18:19" ht="12.75">
      <c r="R2762" s="42">
        <v>7756</v>
      </c>
      <c r="S2762" s="7">
        <v>6</v>
      </c>
    </row>
    <row r="2763" spans="18:19" ht="12.75">
      <c r="R2763" s="42">
        <v>7757</v>
      </c>
      <c r="S2763" s="7">
        <v>6</v>
      </c>
    </row>
    <row r="2764" spans="18:19" ht="12.75">
      <c r="R2764" s="42">
        <v>7757</v>
      </c>
      <c r="S2764" s="7">
        <v>6</v>
      </c>
    </row>
    <row r="2765" spans="18:19" ht="12.75">
      <c r="R2765" s="42">
        <v>7758</v>
      </c>
      <c r="S2765" s="7">
        <v>6</v>
      </c>
    </row>
    <row r="2766" spans="18:19" ht="12.75">
      <c r="R2766" s="42">
        <v>7759</v>
      </c>
      <c r="S2766" s="7">
        <v>6</v>
      </c>
    </row>
    <row r="2767" spans="18:19" ht="12.75">
      <c r="R2767" s="42">
        <v>7759</v>
      </c>
      <c r="S2767" s="7">
        <v>6</v>
      </c>
    </row>
    <row r="2768" spans="18:19" ht="12.75">
      <c r="R2768" s="42">
        <v>7761</v>
      </c>
      <c r="S2768" s="7">
        <v>4</v>
      </c>
    </row>
    <row r="2769" spans="18:19" ht="12.75">
      <c r="R2769" s="42">
        <v>7761</v>
      </c>
      <c r="S2769" s="7">
        <v>4</v>
      </c>
    </row>
    <row r="2770" spans="18:19" ht="12.75">
      <c r="R2770" s="42">
        <v>7761</v>
      </c>
      <c r="S2770" s="7">
        <v>4</v>
      </c>
    </row>
    <row r="2771" spans="18:19" ht="12.75">
      <c r="R2771" s="42">
        <v>7762</v>
      </c>
      <c r="S2771" s="7">
        <v>4</v>
      </c>
    </row>
    <row r="2772" spans="18:19" ht="12.75">
      <c r="R2772" s="42">
        <v>7763</v>
      </c>
      <c r="S2772" s="7">
        <v>4</v>
      </c>
    </row>
    <row r="2773" spans="18:19" ht="12.75">
      <c r="R2773" s="42">
        <v>7763</v>
      </c>
      <c r="S2773" s="7">
        <v>4</v>
      </c>
    </row>
    <row r="2774" spans="18:19" ht="12.75">
      <c r="R2774" s="42">
        <v>7763</v>
      </c>
      <c r="S2774" s="7">
        <v>4</v>
      </c>
    </row>
    <row r="2775" spans="18:19" ht="12.75">
      <c r="R2775" s="42">
        <v>7763</v>
      </c>
      <c r="S2775" s="7">
        <v>4</v>
      </c>
    </row>
    <row r="2776" spans="18:19" ht="12.75">
      <c r="R2776" s="42">
        <v>7763</v>
      </c>
      <c r="S2776" s="7">
        <v>4</v>
      </c>
    </row>
    <row r="2777" spans="18:19" ht="12.75">
      <c r="R2777" s="42">
        <v>7766</v>
      </c>
      <c r="S2777" s="7">
        <v>4</v>
      </c>
    </row>
    <row r="2778" spans="18:19" ht="12.75">
      <c r="R2778" s="42">
        <v>7766</v>
      </c>
      <c r="S2778" s="7">
        <v>4</v>
      </c>
    </row>
    <row r="2779" spans="18:19" ht="12.75">
      <c r="R2779" s="42">
        <v>7766</v>
      </c>
      <c r="S2779" s="7">
        <v>4</v>
      </c>
    </row>
    <row r="2780" spans="18:19" ht="12.75">
      <c r="R2780" s="42">
        <v>7766</v>
      </c>
      <c r="S2780" s="7">
        <v>4</v>
      </c>
    </row>
    <row r="2781" spans="18:19" ht="12.75">
      <c r="R2781" s="42">
        <v>7767</v>
      </c>
      <c r="S2781" s="7">
        <v>4</v>
      </c>
    </row>
    <row r="2782" spans="18:19" ht="12.75">
      <c r="R2782" s="42">
        <v>7768</v>
      </c>
      <c r="S2782" s="7">
        <v>6</v>
      </c>
    </row>
    <row r="2783" spans="18:19" ht="12.75">
      <c r="R2783" s="42">
        <v>7768</v>
      </c>
      <c r="S2783" s="7">
        <v>6</v>
      </c>
    </row>
    <row r="2784" spans="18:19" ht="12.75">
      <c r="R2784" s="42">
        <v>7771</v>
      </c>
      <c r="S2784" s="7">
        <v>6</v>
      </c>
    </row>
    <row r="2785" spans="18:19" ht="12.75">
      <c r="R2785" s="42">
        <v>7772</v>
      </c>
      <c r="S2785" s="7">
        <v>6</v>
      </c>
    </row>
    <row r="2786" spans="18:19" ht="12.75">
      <c r="R2786" s="42">
        <v>7772</v>
      </c>
      <c r="S2786" s="7">
        <v>6</v>
      </c>
    </row>
    <row r="2787" spans="18:19" ht="12.75">
      <c r="R2787" s="42">
        <v>7773</v>
      </c>
      <c r="S2787" s="7">
        <v>6</v>
      </c>
    </row>
    <row r="2788" spans="18:19" ht="12.75">
      <c r="R2788" s="42">
        <v>7773</v>
      </c>
      <c r="S2788" s="7">
        <v>6</v>
      </c>
    </row>
    <row r="2789" spans="18:19" ht="12.75">
      <c r="R2789" s="42">
        <v>7774</v>
      </c>
      <c r="S2789" s="7">
        <v>6</v>
      </c>
    </row>
    <row r="2790" spans="18:19" ht="12.75">
      <c r="R2790" s="42">
        <v>7775</v>
      </c>
      <c r="S2790" s="7">
        <v>6</v>
      </c>
    </row>
    <row r="2791" spans="18:19" ht="12.75">
      <c r="R2791" s="42">
        <v>7775</v>
      </c>
      <c r="S2791" s="7">
        <v>6</v>
      </c>
    </row>
    <row r="2792" spans="18:19" ht="12.75">
      <c r="R2792" s="42">
        <v>7775</v>
      </c>
      <c r="S2792" s="7">
        <v>6</v>
      </c>
    </row>
    <row r="2793" spans="18:19" ht="12.75">
      <c r="R2793" s="42">
        <v>7775</v>
      </c>
      <c r="S2793" s="7">
        <v>6</v>
      </c>
    </row>
    <row r="2794" spans="18:19" ht="12.75">
      <c r="R2794" s="42">
        <v>7781</v>
      </c>
      <c r="S2794" s="7">
        <v>6</v>
      </c>
    </row>
    <row r="2795" spans="18:19" ht="12.75">
      <c r="R2795" s="42">
        <v>7781</v>
      </c>
      <c r="S2795" s="7">
        <v>6</v>
      </c>
    </row>
    <row r="2796" spans="18:19" ht="12.75">
      <c r="R2796" s="42">
        <v>7781</v>
      </c>
      <c r="S2796" s="7">
        <v>6</v>
      </c>
    </row>
    <row r="2797" spans="18:19" ht="12.75">
      <c r="R2797" s="42">
        <v>7782</v>
      </c>
      <c r="S2797" s="7">
        <v>6</v>
      </c>
    </row>
    <row r="2798" spans="18:19" ht="12.75">
      <c r="R2798" s="42">
        <v>7783</v>
      </c>
      <c r="S2798" s="7">
        <v>6</v>
      </c>
    </row>
    <row r="2799" spans="18:19" ht="12.75">
      <c r="R2799" s="42">
        <v>7784</v>
      </c>
      <c r="S2799" s="7">
        <v>6</v>
      </c>
    </row>
    <row r="2800" spans="18:19" ht="12.75">
      <c r="R2800" s="42">
        <v>7785</v>
      </c>
      <c r="S2800" s="7">
        <v>6</v>
      </c>
    </row>
    <row r="2801" spans="18:19" ht="12.75">
      <c r="R2801" s="42">
        <v>7800</v>
      </c>
      <c r="S2801" s="7">
        <v>4</v>
      </c>
    </row>
    <row r="2802" spans="18:19" ht="12.75">
      <c r="R2802" s="42">
        <v>7800</v>
      </c>
      <c r="S2802" s="7">
        <v>4</v>
      </c>
    </row>
    <row r="2803" spans="18:19" ht="12.75">
      <c r="R2803" s="42">
        <v>7800</v>
      </c>
      <c r="S2803" s="7">
        <v>4</v>
      </c>
    </row>
    <row r="2804" spans="18:19" ht="12.75">
      <c r="R2804" s="42">
        <v>7801</v>
      </c>
      <c r="S2804" s="7">
        <v>4</v>
      </c>
    </row>
    <row r="2805" spans="18:19" ht="12.75">
      <c r="R2805" s="42">
        <v>7802</v>
      </c>
      <c r="S2805" s="7">
        <v>4</v>
      </c>
    </row>
    <row r="2806" spans="18:19" ht="12.75">
      <c r="R2806" s="42">
        <v>7811</v>
      </c>
      <c r="S2806" s="7">
        <v>4</v>
      </c>
    </row>
    <row r="2807" spans="18:19" ht="12.75">
      <c r="R2807" s="42">
        <v>7811</v>
      </c>
      <c r="S2807" s="7">
        <v>4</v>
      </c>
    </row>
    <row r="2808" spans="18:19" ht="12.75">
      <c r="R2808" s="42">
        <v>7811</v>
      </c>
      <c r="S2808" s="7">
        <v>4</v>
      </c>
    </row>
    <row r="2809" spans="18:19" ht="12.75">
      <c r="R2809" s="42">
        <v>7811</v>
      </c>
      <c r="S2809" s="7">
        <v>4</v>
      </c>
    </row>
    <row r="2810" spans="18:19" ht="12.75">
      <c r="R2810" s="42">
        <v>7811</v>
      </c>
      <c r="S2810" s="7">
        <v>4</v>
      </c>
    </row>
    <row r="2811" spans="18:19" ht="12.75">
      <c r="R2811" s="42">
        <v>7811</v>
      </c>
      <c r="S2811" s="7">
        <v>4</v>
      </c>
    </row>
    <row r="2812" spans="18:19" ht="12.75">
      <c r="R2812" s="42">
        <v>7812</v>
      </c>
      <c r="S2812" s="7">
        <v>6</v>
      </c>
    </row>
    <row r="2813" spans="18:19" ht="12.75">
      <c r="R2813" s="42">
        <v>7813</v>
      </c>
      <c r="S2813" s="7">
        <v>6</v>
      </c>
    </row>
    <row r="2814" spans="18:19" ht="12.75">
      <c r="R2814" s="42">
        <v>7814</v>
      </c>
      <c r="S2814" s="7">
        <v>6</v>
      </c>
    </row>
    <row r="2815" spans="18:19" ht="12.75">
      <c r="R2815" s="42">
        <v>7814</v>
      </c>
      <c r="S2815" s="7">
        <v>6</v>
      </c>
    </row>
    <row r="2816" spans="18:19" ht="12.75">
      <c r="R2816" s="42">
        <v>7814</v>
      </c>
      <c r="S2816" s="7">
        <v>6</v>
      </c>
    </row>
    <row r="2817" spans="18:19" ht="12.75">
      <c r="R2817" s="42">
        <v>7814</v>
      </c>
      <c r="S2817" s="7">
        <v>6</v>
      </c>
    </row>
    <row r="2818" spans="18:19" ht="12.75">
      <c r="R2818" s="42">
        <v>7815</v>
      </c>
      <c r="S2818" s="7">
        <v>6</v>
      </c>
    </row>
    <row r="2819" spans="18:19" ht="12.75">
      <c r="R2819" s="42">
        <v>7817</v>
      </c>
      <c r="S2819" s="7">
        <v>6</v>
      </c>
    </row>
    <row r="2820" spans="18:19" ht="12.75">
      <c r="R2820" s="42">
        <v>7817</v>
      </c>
      <c r="S2820" s="7">
        <v>6</v>
      </c>
    </row>
    <row r="2821" spans="18:19" ht="12.75">
      <c r="R2821" s="42">
        <v>7817</v>
      </c>
      <c r="S2821" s="7">
        <v>6</v>
      </c>
    </row>
    <row r="2822" spans="18:19" ht="12.75">
      <c r="R2822" s="42">
        <v>7818</v>
      </c>
      <c r="S2822" s="7">
        <v>6</v>
      </c>
    </row>
    <row r="2823" spans="18:19" ht="12.75">
      <c r="R2823" s="42">
        <v>7818</v>
      </c>
      <c r="S2823" s="7">
        <v>6</v>
      </c>
    </row>
    <row r="2824" spans="18:19" ht="12.75">
      <c r="R2824" s="42">
        <v>7818</v>
      </c>
      <c r="S2824" s="7">
        <v>6</v>
      </c>
    </row>
    <row r="2825" spans="18:19" ht="12.75">
      <c r="R2825" s="42">
        <v>7821</v>
      </c>
      <c r="S2825" s="7">
        <v>4</v>
      </c>
    </row>
    <row r="2826" spans="18:19" ht="12.75">
      <c r="R2826" s="42">
        <v>7821</v>
      </c>
      <c r="S2826" s="7">
        <v>4</v>
      </c>
    </row>
    <row r="2827" spans="18:19" ht="12.75">
      <c r="R2827" s="42">
        <v>7821</v>
      </c>
      <c r="S2827" s="7">
        <v>4</v>
      </c>
    </row>
    <row r="2828" spans="18:19" ht="12.75">
      <c r="R2828" s="42">
        <v>7822</v>
      </c>
      <c r="S2828" s="7">
        <v>6</v>
      </c>
    </row>
    <row r="2829" spans="18:19" ht="12.75">
      <c r="R2829" s="42">
        <v>7823</v>
      </c>
      <c r="S2829" s="7">
        <v>6</v>
      </c>
    </row>
    <row r="2830" spans="18:19" ht="12.75">
      <c r="R2830" s="42">
        <v>7823</v>
      </c>
      <c r="S2830" s="7">
        <v>6</v>
      </c>
    </row>
    <row r="2831" spans="18:19" ht="12.75">
      <c r="R2831" s="42">
        <v>7824</v>
      </c>
      <c r="S2831" s="7">
        <v>6</v>
      </c>
    </row>
    <row r="2832" spans="18:19" ht="12.75">
      <c r="R2832" s="42">
        <v>7824</v>
      </c>
      <c r="S2832" s="7">
        <v>6</v>
      </c>
    </row>
    <row r="2833" spans="18:19" ht="12.75">
      <c r="R2833" s="42">
        <v>7826</v>
      </c>
      <c r="S2833" s="7">
        <v>6</v>
      </c>
    </row>
    <row r="2834" spans="18:19" ht="12.75">
      <c r="R2834" s="42">
        <v>7827</v>
      </c>
      <c r="S2834" s="7">
        <v>6</v>
      </c>
    </row>
    <row r="2835" spans="18:19" ht="12.75">
      <c r="R2835" s="42">
        <v>7827</v>
      </c>
      <c r="S2835" s="7">
        <v>6</v>
      </c>
    </row>
    <row r="2836" spans="18:19" ht="12.75">
      <c r="R2836" s="42">
        <v>7831</v>
      </c>
      <c r="S2836" s="7">
        <v>4</v>
      </c>
    </row>
    <row r="2837" spans="18:19" ht="12.75">
      <c r="R2837" s="42">
        <v>7833</v>
      </c>
      <c r="S2837" s="7">
        <v>4</v>
      </c>
    </row>
    <row r="2838" spans="18:19" ht="12.75">
      <c r="R2838" s="42">
        <v>7833</v>
      </c>
      <c r="S2838" s="7">
        <v>4</v>
      </c>
    </row>
    <row r="2839" spans="18:19" ht="12.75">
      <c r="R2839" s="42">
        <v>7833</v>
      </c>
      <c r="S2839" s="7">
        <v>4</v>
      </c>
    </row>
    <row r="2840" spans="18:19" ht="12.75">
      <c r="R2840" s="42">
        <v>7834</v>
      </c>
      <c r="S2840" s="7">
        <v>6</v>
      </c>
    </row>
    <row r="2841" spans="18:19" ht="12.75">
      <c r="R2841" s="42">
        <v>7834</v>
      </c>
      <c r="S2841" s="7">
        <v>6</v>
      </c>
    </row>
    <row r="2842" spans="18:19" ht="12.75">
      <c r="R2842" s="42">
        <v>7834</v>
      </c>
      <c r="S2842" s="7">
        <v>6</v>
      </c>
    </row>
    <row r="2843" spans="18:19" ht="12.75">
      <c r="R2843" s="42">
        <v>7836</v>
      </c>
      <c r="S2843" s="7">
        <v>6</v>
      </c>
    </row>
    <row r="2844" spans="18:19" ht="12.75">
      <c r="R2844" s="42">
        <v>7836</v>
      </c>
      <c r="S2844" s="7">
        <v>6</v>
      </c>
    </row>
    <row r="2845" spans="18:19" ht="12.75">
      <c r="R2845" s="42">
        <v>7837</v>
      </c>
      <c r="S2845" s="7">
        <v>4</v>
      </c>
    </row>
    <row r="2846" spans="18:19" ht="12.75">
      <c r="R2846" s="42">
        <v>7838</v>
      </c>
      <c r="S2846" s="7">
        <v>6</v>
      </c>
    </row>
    <row r="2847" spans="18:19" ht="12.75">
      <c r="R2847" s="42">
        <v>7838</v>
      </c>
      <c r="S2847" s="7">
        <v>6</v>
      </c>
    </row>
    <row r="2848" spans="18:19" ht="12.75">
      <c r="R2848" s="42">
        <v>7838</v>
      </c>
      <c r="S2848" s="7">
        <v>6</v>
      </c>
    </row>
    <row r="2849" spans="18:19" ht="12.75">
      <c r="R2849" s="42">
        <v>7838</v>
      </c>
      <c r="S2849" s="7">
        <v>6</v>
      </c>
    </row>
    <row r="2850" spans="18:19" ht="12.75">
      <c r="R2850" s="42">
        <v>7838</v>
      </c>
      <c r="S2850" s="7">
        <v>6</v>
      </c>
    </row>
    <row r="2851" spans="18:19" ht="12.75">
      <c r="R2851" s="42">
        <v>7838</v>
      </c>
      <c r="S2851" s="7">
        <v>6</v>
      </c>
    </row>
    <row r="2852" spans="18:19" ht="12.75">
      <c r="R2852" s="42">
        <v>7838</v>
      </c>
      <c r="S2852" s="7">
        <v>6</v>
      </c>
    </row>
    <row r="2853" spans="18:19" ht="12.75">
      <c r="R2853" s="42">
        <v>7838</v>
      </c>
      <c r="S2853" s="7">
        <v>6</v>
      </c>
    </row>
    <row r="2854" spans="18:19" ht="12.75">
      <c r="R2854" s="42">
        <v>7839</v>
      </c>
      <c r="S2854" s="7">
        <v>6</v>
      </c>
    </row>
    <row r="2855" spans="18:19" ht="12.75">
      <c r="R2855" s="42">
        <v>7839</v>
      </c>
      <c r="S2855" s="7">
        <v>6</v>
      </c>
    </row>
    <row r="2856" spans="18:19" ht="12.75">
      <c r="R2856" s="42">
        <v>7841</v>
      </c>
      <c r="S2856" s="7">
        <v>6</v>
      </c>
    </row>
    <row r="2857" spans="18:19" ht="12.75">
      <c r="R2857" s="42">
        <v>7841</v>
      </c>
      <c r="S2857" s="7">
        <v>6</v>
      </c>
    </row>
    <row r="2858" spans="18:19" ht="12.75">
      <c r="R2858" s="42">
        <v>7841</v>
      </c>
      <c r="S2858" s="7">
        <v>6</v>
      </c>
    </row>
    <row r="2859" spans="18:19" ht="12.75">
      <c r="R2859" s="42">
        <v>7841</v>
      </c>
      <c r="S2859" s="7">
        <v>6</v>
      </c>
    </row>
    <row r="2860" spans="18:19" ht="12.75">
      <c r="R2860" s="42">
        <v>7841</v>
      </c>
      <c r="S2860" s="7">
        <v>6</v>
      </c>
    </row>
    <row r="2861" spans="18:19" ht="12.75">
      <c r="R2861" s="42">
        <v>7843</v>
      </c>
      <c r="S2861" s="7">
        <v>4</v>
      </c>
    </row>
    <row r="2862" spans="18:19" ht="12.75">
      <c r="R2862" s="42">
        <v>7843</v>
      </c>
      <c r="S2862" s="7">
        <v>4</v>
      </c>
    </row>
    <row r="2863" spans="18:19" ht="12.75">
      <c r="R2863" s="42">
        <v>7843</v>
      </c>
      <c r="S2863" s="7">
        <v>4</v>
      </c>
    </row>
    <row r="2864" spans="18:19" ht="12.75">
      <c r="R2864" s="42">
        <v>7843</v>
      </c>
      <c r="S2864" s="7">
        <v>4</v>
      </c>
    </row>
    <row r="2865" spans="18:19" ht="12.75">
      <c r="R2865" s="42">
        <v>7843</v>
      </c>
      <c r="S2865" s="7">
        <v>4</v>
      </c>
    </row>
    <row r="2866" spans="18:19" ht="12.75">
      <c r="R2866" s="42">
        <v>7846</v>
      </c>
      <c r="S2866" s="7">
        <v>6</v>
      </c>
    </row>
    <row r="2867" spans="18:19" ht="12.75">
      <c r="R2867" s="42">
        <v>7847</v>
      </c>
      <c r="S2867" s="7">
        <v>6</v>
      </c>
    </row>
    <row r="2868" spans="18:19" ht="12.75">
      <c r="R2868" s="42">
        <v>7847</v>
      </c>
      <c r="S2868" s="7">
        <v>6</v>
      </c>
    </row>
    <row r="2869" spans="18:19" ht="12.75">
      <c r="R2869" s="42">
        <v>7847</v>
      </c>
      <c r="S2869" s="7">
        <v>6</v>
      </c>
    </row>
    <row r="2870" spans="18:19" ht="12.75">
      <c r="R2870" s="42">
        <v>7849</v>
      </c>
      <c r="S2870" s="7">
        <v>6</v>
      </c>
    </row>
    <row r="2871" spans="18:19" ht="12.75">
      <c r="R2871" s="42">
        <v>7849</v>
      </c>
      <c r="S2871" s="7">
        <v>6</v>
      </c>
    </row>
    <row r="2872" spans="18:19" ht="12.75">
      <c r="R2872" s="42">
        <v>7850</v>
      </c>
      <c r="S2872" s="7">
        <v>6</v>
      </c>
    </row>
    <row r="2873" spans="18:19" ht="12.75">
      <c r="R2873" s="42">
        <v>7850</v>
      </c>
      <c r="S2873" s="7">
        <v>6</v>
      </c>
    </row>
    <row r="2874" spans="18:19" ht="12.75">
      <c r="R2874" s="42">
        <v>7851</v>
      </c>
      <c r="S2874" s="7">
        <v>6</v>
      </c>
    </row>
    <row r="2875" spans="18:19" ht="12.75">
      <c r="R2875" s="42">
        <v>7853</v>
      </c>
      <c r="S2875" s="7">
        <v>6</v>
      </c>
    </row>
    <row r="2876" spans="18:19" ht="12.75">
      <c r="R2876" s="42">
        <v>7854</v>
      </c>
      <c r="S2876" s="7">
        <v>6</v>
      </c>
    </row>
    <row r="2877" spans="18:19" ht="12.75">
      <c r="R2877" s="42">
        <v>7900</v>
      </c>
      <c r="S2877" s="7">
        <v>6</v>
      </c>
    </row>
    <row r="2878" spans="18:19" ht="12.75">
      <c r="R2878" s="42">
        <v>7900</v>
      </c>
      <c r="S2878" s="7">
        <v>6</v>
      </c>
    </row>
    <row r="2879" spans="18:19" ht="12.75">
      <c r="R2879" s="42">
        <v>7900</v>
      </c>
      <c r="S2879" s="7">
        <v>6</v>
      </c>
    </row>
    <row r="2880" spans="18:19" ht="12.75">
      <c r="R2880" s="42">
        <v>7901</v>
      </c>
      <c r="S2880" s="7">
        <v>6</v>
      </c>
    </row>
    <row r="2881" spans="18:19" ht="12.75">
      <c r="R2881" s="42">
        <v>7912</v>
      </c>
      <c r="S2881" s="7">
        <v>6</v>
      </c>
    </row>
    <row r="2882" spans="18:19" ht="12.75">
      <c r="R2882" s="42">
        <v>7912</v>
      </c>
      <c r="S2882" s="7">
        <v>6</v>
      </c>
    </row>
    <row r="2883" spans="18:19" ht="12.75">
      <c r="R2883" s="42">
        <v>7912</v>
      </c>
      <c r="S2883" s="7">
        <v>6</v>
      </c>
    </row>
    <row r="2884" spans="18:19" ht="12.75">
      <c r="R2884" s="42">
        <v>7913</v>
      </c>
      <c r="S2884" s="7">
        <v>6</v>
      </c>
    </row>
    <row r="2885" spans="18:19" ht="12.75">
      <c r="R2885" s="42">
        <v>7914</v>
      </c>
      <c r="S2885" s="7">
        <v>6</v>
      </c>
    </row>
    <row r="2886" spans="18:19" ht="12.75">
      <c r="R2886" s="42">
        <v>7914</v>
      </c>
      <c r="S2886" s="7">
        <v>6</v>
      </c>
    </row>
    <row r="2887" spans="18:19" ht="12.75">
      <c r="R2887" s="42">
        <v>7914</v>
      </c>
      <c r="S2887" s="7">
        <v>6</v>
      </c>
    </row>
    <row r="2888" spans="18:19" ht="12.75">
      <c r="R2888" s="42">
        <v>7915</v>
      </c>
      <c r="S2888" s="7">
        <v>6</v>
      </c>
    </row>
    <row r="2889" spans="18:19" ht="12.75">
      <c r="R2889" s="42">
        <v>7915</v>
      </c>
      <c r="S2889" s="7">
        <v>6</v>
      </c>
    </row>
    <row r="2890" spans="18:19" ht="12.75">
      <c r="R2890" s="42">
        <v>7918</v>
      </c>
      <c r="S2890" s="7">
        <v>6</v>
      </c>
    </row>
    <row r="2891" spans="18:19" ht="12.75">
      <c r="R2891" s="42">
        <v>7918</v>
      </c>
      <c r="S2891" s="7">
        <v>6</v>
      </c>
    </row>
    <row r="2892" spans="18:19" ht="12.75">
      <c r="R2892" s="42">
        <v>7918</v>
      </c>
      <c r="S2892" s="7">
        <v>6</v>
      </c>
    </row>
    <row r="2893" spans="18:19" ht="12.75">
      <c r="R2893" s="42">
        <v>7921</v>
      </c>
      <c r="S2893" s="7">
        <v>6</v>
      </c>
    </row>
    <row r="2894" spans="18:19" ht="12.75">
      <c r="R2894" s="42">
        <v>7922</v>
      </c>
      <c r="S2894" s="7">
        <v>6</v>
      </c>
    </row>
    <row r="2895" spans="18:19" ht="12.75">
      <c r="R2895" s="42">
        <v>7922</v>
      </c>
      <c r="S2895" s="7">
        <v>6</v>
      </c>
    </row>
    <row r="2896" spans="18:19" ht="12.75">
      <c r="R2896" s="42">
        <v>7922</v>
      </c>
      <c r="S2896" s="7">
        <v>6</v>
      </c>
    </row>
    <row r="2897" spans="18:19" ht="12.75">
      <c r="R2897" s="42">
        <v>7922</v>
      </c>
      <c r="S2897" s="7">
        <v>6</v>
      </c>
    </row>
    <row r="2898" spans="18:19" ht="12.75">
      <c r="R2898" s="42">
        <v>7923</v>
      </c>
      <c r="S2898" s="7">
        <v>6</v>
      </c>
    </row>
    <row r="2899" spans="18:19" ht="12.75">
      <c r="R2899" s="42">
        <v>7923</v>
      </c>
      <c r="S2899" s="7">
        <v>6</v>
      </c>
    </row>
    <row r="2900" spans="18:19" ht="12.75">
      <c r="R2900" s="42">
        <v>7924</v>
      </c>
      <c r="S2900" s="7">
        <v>6</v>
      </c>
    </row>
    <row r="2901" spans="18:19" ht="12.75">
      <c r="R2901" s="42">
        <v>7925</v>
      </c>
      <c r="S2901" s="7">
        <v>6</v>
      </c>
    </row>
    <row r="2902" spans="18:19" ht="12.75">
      <c r="R2902" s="42">
        <v>7925</v>
      </c>
      <c r="S2902" s="7">
        <v>6</v>
      </c>
    </row>
    <row r="2903" spans="18:19" ht="12.75">
      <c r="R2903" s="42">
        <v>7926</v>
      </c>
      <c r="S2903" s="7">
        <v>6</v>
      </c>
    </row>
    <row r="2904" spans="18:19" ht="12.75">
      <c r="R2904" s="42">
        <v>7931</v>
      </c>
      <c r="S2904" s="7">
        <v>6</v>
      </c>
    </row>
    <row r="2905" spans="18:19" ht="12.75">
      <c r="R2905" s="42">
        <v>7931</v>
      </c>
      <c r="S2905" s="7">
        <v>6</v>
      </c>
    </row>
    <row r="2906" spans="18:19" ht="12.75">
      <c r="R2906" s="42">
        <v>7931</v>
      </c>
      <c r="S2906" s="7">
        <v>6</v>
      </c>
    </row>
    <row r="2907" spans="18:19" ht="12.75">
      <c r="R2907" s="42">
        <v>7932</v>
      </c>
      <c r="S2907" s="7">
        <v>6</v>
      </c>
    </row>
    <row r="2908" spans="18:19" ht="12.75">
      <c r="R2908" s="42">
        <v>7932</v>
      </c>
      <c r="S2908" s="7">
        <v>6</v>
      </c>
    </row>
    <row r="2909" spans="18:19" ht="12.75">
      <c r="R2909" s="42">
        <v>7932</v>
      </c>
      <c r="S2909" s="7">
        <v>6</v>
      </c>
    </row>
    <row r="2910" spans="18:19" ht="12.75">
      <c r="R2910" s="42">
        <v>7934</v>
      </c>
      <c r="S2910" s="7">
        <v>6</v>
      </c>
    </row>
    <row r="2911" spans="18:19" ht="12.75">
      <c r="R2911" s="42">
        <v>7935</v>
      </c>
      <c r="S2911" s="7">
        <v>6</v>
      </c>
    </row>
    <row r="2912" spans="18:19" ht="12.75">
      <c r="R2912" s="42">
        <v>7935</v>
      </c>
      <c r="S2912" s="7">
        <v>6</v>
      </c>
    </row>
    <row r="2913" spans="18:19" ht="12.75">
      <c r="R2913" s="42">
        <v>7935</v>
      </c>
      <c r="S2913" s="7">
        <v>6</v>
      </c>
    </row>
    <row r="2914" spans="18:19" ht="12.75">
      <c r="R2914" s="42">
        <v>7936</v>
      </c>
      <c r="S2914" s="7">
        <v>6</v>
      </c>
    </row>
    <row r="2915" spans="18:19" ht="12.75">
      <c r="R2915" s="42">
        <v>7937</v>
      </c>
      <c r="S2915" s="7">
        <v>6</v>
      </c>
    </row>
    <row r="2916" spans="18:19" ht="12.75">
      <c r="R2916" s="42">
        <v>7938</v>
      </c>
      <c r="S2916" s="7">
        <v>6</v>
      </c>
    </row>
    <row r="2917" spans="18:19" ht="12.75">
      <c r="R2917" s="42">
        <v>7940</v>
      </c>
      <c r="S2917" s="7">
        <v>4</v>
      </c>
    </row>
    <row r="2918" spans="18:19" ht="12.75">
      <c r="R2918" s="42">
        <v>7940</v>
      </c>
      <c r="S2918" s="7">
        <v>4</v>
      </c>
    </row>
    <row r="2919" spans="18:19" ht="12.75">
      <c r="R2919" s="42">
        <v>7940</v>
      </c>
      <c r="S2919" s="7">
        <v>4</v>
      </c>
    </row>
    <row r="2920" spans="18:19" ht="12.75">
      <c r="R2920" s="42">
        <v>7951</v>
      </c>
      <c r="S2920" s="7">
        <v>6</v>
      </c>
    </row>
    <row r="2921" spans="18:19" ht="12.75">
      <c r="R2921" s="42">
        <v>7951</v>
      </c>
      <c r="S2921" s="7">
        <v>6</v>
      </c>
    </row>
    <row r="2922" spans="18:19" ht="12.75">
      <c r="R2922" s="42">
        <v>7951</v>
      </c>
      <c r="S2922" s="7">
        <v>6</v>
      </c>
    </row>
    <row r="2923" spans="18:19" ht="12.75">
      <c r="R2923" s="42">
        <v>7951</v>
      </c>
      <c r="S2923" s="7">
        <v>6</v>
      </c>
    </row>
    <row r="2924" spans="18:19" ht="12.75">
      <c r="R2924" s="42">
        <v>7953</v>
      </c>
      <c r="S2924" s="7">
        <v>4</v>
      </c>
    </row>
    <row r="2925" spans="18:19" ht="12.75">
      <c r="R2925" s="42">
        <v>7954</v>
      </c>
      <c r="S2925" s="7">
        <v>4</v>
      </c>
    </row>
    <row r="2926" spans="18:19" ht="12.75">
      <c r="R2926" s="42">
        <v>7954</v>
      </c>
      <c r="S2926" s="7">
        <v>4</v>
      </c>
    </row>
    <row r="2927" spans="18:19" ht="12.75">
      <c r="R2927" s="42">
        <v>7954</v>
      </c>
      <c r="S2927" s="7">
        <v>4</v>
      </c>
    </row>
    <row r="2928" spans="18:19" ht="12.75">
      <c r="R2928" s="42">
        <v>7954</v>
      </c>
      <c r="S2928" s="7">
        <v>4</v>
      </c>
    </row>
    <row r="2929" spans="18:19" ht="12.75">
      <c r="R2929" s="42">
        <v>7954</v>
      </c>
      <c r="S2929" s="7">
        <v>4</v>
      </c>
    </row>
    <row r="2930" spans="18:19" ht="12.75">
      <c r="R2930" s="42">
        <v>7956</v>
      </c>
      <c r="S2930" s="7">
        <v>6</v>
      </c>
    </row>
    <row r="2931" spans="18:19" ht="12.75">
      <c r="R2931" s="42">
        <v>7956</v>
      </c>
      <c r="S2931" s="7">
        <v>6</v>
      </c>
    </row>
    <row r="2932" spans="18:19" ht="12.75">
      <c r="R2932" s="42">
        <v>7956</v>
      </c>
      <c r="S2932" s="7">
        <v>6</v>
      </c>
    </row>
    <row r="2933" spans="18:19" ht="12.75">
      <c r="R2933" s="42">
        <v>7957</v>
      </c>
      <c r="S2933" s="7">
        <v>6</v>
      </c>
    </row>
    <row r="2934" spans="18:19" ht="12.75">
      <c r="R2934" s="42">
        <v>7958</v>
      </c>
      <c r="S2934" s="7">
        <v>6</v>
      </c>
    </row>
    <row r="2935" spans="18:19" ht="12.75">
      <c r="R2935" s="42">
        <v>7960</v>
      </c>
      <c r="S2935" s="7">
        <v>6</v>
      </c>
    </row>
    <row r="2936" spans="18:19" ht="12.75">
      <c r="R2936" s="42">
        <v>7960</v>
      </c>
      <c r="S2936" s="7">
        <v>6</v>
      </c>
    </row>
    <row r="2937" spans="18:19" ht="12.75">
      <c r="R2937" s="42">
        <v>7960</v>
      </c>
      <c r="S2937" s="7">
        <v>6</v>
      </c>
    </row>
    <row r="2938" spans="18:19" ht="12.75">
      <c r="R2938" s="42">
        <v>7960</v>
      </c>
      <c r="S2938" s="7">
        <v>6</v>
      </c>
    </row>
    <row r="2939" spans="18:19" ht="12.75">
      <c r="R2939" s="42">
        <v>7960</v>
      </c>
      <c r="S2939" s="7">
        <v>6</v>
      </c>
    </row>
    <row r="2940" spans="18:19" ht="12.75">
      <c r="R2940" s="42">
        <v>7960</v>
      </c>
      <c r="S2940" s="7">
        <v>6</v>
      </c>
    </row>
    <row r="2941" spans="18:19" ht="12.75">
      <c r="R2941" s="42">
        <v>7964</v>
      </c>
      <c r="S2941" s="7">
        <v>6</v>
      </c>
    </row>
    <row r="2942" spans="18:19" ht="12.75">
      <c r="R2942" s="42">
        <v>7965</v>
      </c>
      <c r="S2942" s="7">
        <v>6</v>
      </c>
    </row>
    <row r="2943" spans="18:19" ht="12.75">
      <c r="R2943" s="42">
        <v>7965</v>
      </c>
      <c r="S2943" s="7">
        <v>6</v>
      </c>
    </row>
    <row r="2944" spans="18:19" ht="12.75">
      <c r="R2944" s="42">
        <v>7965</v>
      </c>
      <c r="S2944" s="7">
        <v>6</v>
      </c>
    </row>
    <row r="2945" spans="18:19" ht="12.75">
      <c r="R2945" s="42">
        <v>7966</v>
      </c>
      <c r="S2945" s="7">
        <v>6</v>
      </c>
    </row>
    <row r="2946" spans="18:19" ht="12.75">
      <c r="R2946" s="42">
        <v>7967</v>
      </c>
      <c r="S2946" s="7">
        <v>6</v>
      </c>
    </row>
    <row r="2947" spans="18:19" ht="12.75">
      <c r="R2947" s="42">
        <v>7967</v>
      </c>
      <c r="S2947" s="7">
        <v>6</v>
      </c>
    </row>
    <row r="2948" spans="18:19" ht="12.75">
      <c r="R2948" s="42">
        <v>7967</v>
      </c>
      <c r="S2948" s="7">
        <v>6</v>
      </c>
    </row>
    <row r="2949" spans="18:19" ht="12.75">
      <c r="R2949" s="42">
        <v>7968</v>
      </c>
      <c r="S2949" s="7">
        <v>6</v>
      </c>
    </row>
    <row r="2950" spans="18:19" ht="12.75">
      <c r="R2950" s="42">
        <v>7971</v>
      </c>
      <c r="S2950" s="7">
        <v>6</v>
      </c>
    </row>
    <row r="2951" spans="18:19" ht="12.75">
      <c r="R2951" s="42">
        <v>7972</v>
      </c>
      <c r="S2951" s="7">
        <v>6</v>
      </c>
    </row>
    <row r="2952" spans="18:19" ht="12.75">
      <c r="R2952" s="42">
        <v>7972</v>
      </c>
      <c r="S2952" s="7">
        <v>6</v>
      </c>
    </row>
    <row r="2953" spans="18:19" ht="12.75">
      <c r="R2953" s="42">
        <v>7973</v>
      </c>
      <c r="S2953" s="7">
        <v>6</v>
      </c>
    </row>
    <row r="2954" spans="18:19" ht="12.75">
      <c r="R2954" s="42">
        <v>7973</v>
      </c>
      <c r="S2954" s="7">
        <v>6</v>
      </c>
    </row>
    <row r="2955" spans="18:19" ht="12.75">
      <c r="R2955" s="42">
        <v>7973</v>
      </c>
      <c r="S2955" s="7">
        <v>6</v>
      </c>
    </row>
    <row r="2956" spans="18:19" ht="12.75">
      <c r="R2956" s="42">
        <v>7973</v>
      </c>
      <c r="S2956" s="7">
        <v>6</v>
      </c>
    </row>
    <row r="2957" spans="18:19" ht="12.75">
      <c r="R2957" s="42">
        <v>7975</v>
      </c>
      <c r="S2957" s="7">
        <v>6</v>
      </c>
    </row>
    <row r="2958" spans="18:19" ht="12.75">
      <c r="R2958" s="42">
        <v>7976</v>
      </c>
      <c r="S2958" s="7">
        <v>6</v>
      </c>
    </row>
    <row r="2959" spans="18:19" ht="12.75">
      <c r="R2959" s="42">
        <v>7976</v>
      </c>
      <c r="S2959" s="7">
        <v>6</v>
      </c>
    </row>
    <row r="2960" spans="18:19" ht="12.75">
      <c r="R2960" s="42">
        <v>7977</v>
      </c>
      <c r="S2960" s="7">
        <v>6</v>
      </c>
    </row>
    <row r="2961" spans="18:19" ht="12.75">
      <c r="R2961" s="42">
        <v>7977</v>
      </c>
      <c r="S2961" s="7">
        <v>6</v>
      </c>
    </row>
    <row r="2962" spans="18:19" ht="12.75">
      <c r="R2962" s="42">
        <v>7977</v>
      </c>
      <c r="S2962" s="7">
        <v>6</v>
      </c>
    </row>
    <row r="2963" spans="18:19" ht="12.75">
      <c r="R2963" s="42">
        <v>7979</v>
      </c>
      <c r="S2963" s="7">
        <v>6</v>
      </c>
    </row>
    <row r="2964" spans="18:19" ht="12.75">
      <c r="R2964" s="42">
        <v>7980</v>
      </c>
      <c r="S2964" s="7">
        <v>6</v>
      </c>
    </row>
    <row r="2965" spans="18:19" ht="12.75">
      <c r="R2965" s="42">
        <v>7981</v>
      </c>
      <c r="S2965" s="7">
        <v>6</v>
      </c>
    </row>
    <row r="2966" spans="18:19" ht="12.75">
      <c r="R2966" s="42">
        <v>7981</v>
      </c>
      <c r="S2966" s="7">
        <v>6</v>
      </c>
    </row>
    <row r="2967" spans="18:19" ht="12.75">
      <c r="R2967" s="42">
        <v>7981</v>
      </c>
      <c r="S2967" s="7">
        <v>6</v>
      </c>
    </row>
    <row r="2968" spans="18:19" ht="12.75">
      <c r="R2968" s="42">
        <v>7981</v>
      </c>
      <c r="S2968" s="7">
        <v>6</v>
      </c>
    </row>
    <row r="2969" spans="18:19" ht="12.75">
      <c r="R2969" s="42">
        <v>7981</v>
      </c>
      <c r="S2969" s="7">
        <v>6</v>
      </c>
    </row>
    <row r="2970" spans="18:19" ht="12.75">
      <c r="R2970" s="42">
        <v>7985</v>
      </c>
      <c r="S2970" s="7">
        <v>6</v>
      </c>
    </row>
    <row r="2971" spans="18:19" ht="12.75">
      <c r="R2971" s="42">
        <v>7985</v>
      </c>
      <c r="S2971" s="7">
        <v>6</v>
      </c>
    </row>
    <row r="2972" spans="18:19" ht="12.75">
      <c r="R2972" s="42">
        <v>7987</v>
      </c>
      <c r="S2972" s="7">
        <v>6</v>
      </c>
    </row>
    <row r="2973" spans="18:19" ht="12.75">
      <c r="R2973" s="42">
        <v>7988</v>
      </c>
      <c r="S2973" s="7">
        <v>6</v>
      </c>
    </row>
    <row r="2974" spans="18:19" ht="12.75">
      <c r="R2974" s="42">
        <v>8000</v>
      </c>
      <c r="S2974" s="7">
        <v>3</v>
      </c>
    </row>
    <row r="2975" spans="18:19" ht="12.75">
      <c r="R2975" s="42">
        <v>8001</v>
      </c>
      <c r="S2975" s="7">
        <v>3</v>
      </c>
    </row>
    <row r="2976" spans="18:19" ht="12.75">
      <c r="R2976" s="42">
        <v>8002</v>
      </c>
      <c r="S2976" s="7">
        <v>3</v>
      </c>
    </row>
    <row r="2977" spans="18:19" ht="12.75">
      <c r="R2977" s="42">
        <v>8003</v>
      </c>
      <c r="S2977" s="7">
        <v>3</v>
      </c>
    </row>
    <row r="2978" spans="18:19" ht="12.75">
      <c r="R2978" s="42">
        <v>8004</v>
      </c>
      <c r="S2978" s="7">
        <v>3</v>
      </c>
    </row>
    <row r="2979" spans="18:19" ht="12.75">
      <c r="R2979" s="42">
        <v>8005</v>
      </c>
      <c r="S2979" s="7">
        <v>3</v>
      </c>
    </row>
    <row r="2980" spans="18:19" ht="12.75">
      <c r="R2980" s="42">
        <v>8006</v>
      </c>
      <c r="S2980" s="7">
        <v>3</v>
      </c>
    </row>
    <row r="2981" spans="18:19" ht="12.75">
      <c r="R2981" s="42">
        <v>8007</v>
      </c>
      <c r="S2981" s="7">
        <v>3</v>
      </c>
    </row>
    <row r="2982" spans="18:19" ht="12.75">
      <c r="R2982" s="42">
        <v>8008</v>
      </c>
      <c r="S2982" s="7">
        <v>3</v>
      </c>
    </row>
    <row r="2983" spans="18:19" ht="12.75">
      <c r="R2983" s="42">
        <v>8011</v>
      </c>
      <c r="S2983" s="7">
        <v>3</v>
      </c>
    </row>
    <row r="2984" spans="18:19" ht="12.75">
      <c r="R2984" s="42">
        <v>8019</v>
      </c>
      <c r="S2984" s="7">
        <v>3</v>
      </c>
    </row>
    <row r="2985" spans="18:19" ht="12.75">
      <c r="R2985" s="42">
        <v>8020</v>
      </c>
      <c r="S2985" s="7">
        <v>3</v>
      </c>
    </row>
    <row r="2986" spans="18:19" ht="12.75">
      <c r="R2986" s="42">
        <v>8041</v>
      </c>
      <c r="S2986" s="7">
        <v>6</v>
      </c>
    </row>
    <row r="2987" spans="18:19" ht="12.75">
      <c r="R2987" s="42">
        <v>8042</v>
      </c>
      <c r="S2987" s="7">
        <v>6</v>
      </c>
    </row>
    <row r="2988" spans="18:19" ht="12.75">
      <c r="R2988" s="42">
        <v>8043</v>
      </c>
      <c r="S2988" s="7">
        <v>6</v>
      </c>
    </row>
    <row r="2989" spans="18:19" ht="12.75">
      <c r="R2989" s="42">
        <v>8044</v>
      </c>
      <c r="S2989" s="7">
        <v>6</v>
      </c>
    </row>
    <row r="2990" spans="18:19" ht="12.75">
      <c r="R2990" s="42">
        <v>8045</v>
      </c>
      <c r="S2990" s="7">
        <v>6</v>
      </c>
    </row>
    <row r="2991" spans="18:19" ht="12.75">
      <c r="R2991" s="42">
        <v>8046</v>
      </c>
      <c r="S2991" s="7">
        <v>6</v>
      </c>
    </row>
    <row r="2992" spans="18:19" ht="12.75">
      <c r="R2992" s="42">
        <v>8051</v>
      </c>
      <c r="S2992" s="7">
        <v>6</v>
      </c>
    </row>
    <row r="2993" spans="18:19" ht="12.75">
      <c r="R2993" s="42">
        <v>8052</v>
      </c>
      <c r="S2993" s="7">
        <v>6</v>
      </c>
    </row>
    <row r="2994" spans="18:19" ht="12.75">
      <c r="R2994" s="42">
        <v>8053</v>
      </c>
      <c r="S2994" s="7">
        <v>6</v>
      </c>
    </row>
    <row r="2995" spans="18:19" ht="12.75">
      <c r="R2995" s="42">
        <v>8054</v>
      </c>
      <c r="S2995" s="7">
        <v>6</v>
      </c>
    </row>
    <row r="2996" spans="18:19" ht="12.75">
      <c r="R2996" s="42">
        <v>8055</v>
      </c>
      <c r="S2996" s="7">
        <v>6</v>
      </c>
    </row>
    <row r="2997" spans="18:19" ht="12.75">
      <c r="R2997" s="42">
        <v>8056</v>
      </c>
      <c r="S2997" s="7">
        <v>6</v>
      </c>
    </row>
    <row r="2998" spans="18:19" ht="12.75">
      <c r="R2998" s="42">
        <v>8060</v>
      </c>
      <c r="S2998" s="7">
        <v>6</v>
      </c>
    </row>
    <row r="2999" spans="18:19" ht="12.75">
      <c r="R2999" s="42">
        <v>8061</v>
      </c>
      <c r="S2999" s="7">
        <v>6</v>
      </c>
    </row>
    <row r="3000" spans="18:19" ht="12.75">
      <c r="R3000" s="42">
        <v>8062</v>
      </c>
      <c r="S3000" s="7">
        <v>6</v>
      </c>
    </row>
    <row r="3001" spans="18:19" ht="12.75">
      <c r="R3001" s="42">
        <v>8065</v>
      </c>
      <c r="S3001" s="7">
        <v>6</v>
      </c>
    </row>
    <row r="3002" spans="18:19" ht="12.75">
      <c r="R3002" s="42">
        <v>8066</v>
      </c>
      <c r="S3002" s="7">
        <v>6</v>
      </c>
    </row>
    <row r="3003" spans="18:19" ht="12.75">
      <c r="R3003" s="42">
        <v>8071</v>
      </c>
      <c r="S3003" s="7">
        <v>4</v>
      </c>
    </row>
    <row r="3004" spans="18:19" ht="12.75">
      <c r="R3004" s="42">
        <v>8072</v>
      </c>
      <c r="S3004" s="7">
        <v>6</v>
      </c>
    </row>
    <row r="3005" spans="18:19" ht="12.75">
      <c r="R3005" s="42">
        <v>8073</v>
      </c>
      <c r="S3005" s="7">
        <v>6</v>
      </c>
    </row>
    <row r="3006" spans="18:19" ht="12.75">
      <c r="R3006" s="42">
        <v>8074</v>
      </c>
      <c r="S3006" s="7">
        <v>6</v>
      </c>
    </row>
    <row r="3007" spans="18:19" ht="12.75">
      <c r="R3007" s="42">
        <v>8080</v>
      </c>
      <c r="S3007" s="7">
        <v>6</v>
      </c>
    </row>
    <row r="3008" spans="18:19" ht="12.75">
      <c r="R3008" s="42">
        <v>8081</v>
      </c>
      <c r="S3008" s="7">
        <v>6</v>
      </c>
    </row>
    <row r="3009" spans="18:19" ht="12.75">
      <c r="R3009" s="42">
        <v>8082</v>
      </c>
      <c r="S3009" s="7">
        <v>6</v>
      </c>
    </row>
    <row r="3010" spans="18:19" ht="12.75">
      <c r="R3010" s="42">
        <v>8083</v>
      </c>
      <c r="S3010" s="7">
        <v>6</v>
      </c>
    </row>
    <row r="3011" spans="18:19" ht="12.75">
      <c r="R3011" s="42">
        <v>8084</v>
      </c>
      <c r="S3011" s="7">
        <v>6</v>
      </c>
    </row>
    <row r="3012" spans="18:19" ht="12.75">
      <c r="R3012" s="42">
        <v>8085</v>
      </c>
      <c r="S3012" s="7">
        <v>4</v>
      </c>
    </row>
    <row r="3013" spans="18:19" ht="12.75">
      <c r="R3013" s="42">
        <v>8086</v>
      </c>
      <c r="S3013" s="7">
        <v>6</v>
      </c>
    </row>
    <row r="3014" spans="18:19" ht="12.75">
      <c r="R3014" s="42">
        <v>8087</v>
      </c>
      <c r="S3014" s="7">
        <v>4</v>
      </c>
    </row>
    <row r="3015" spans="18:19" ht="12.75">
      <c r="R3015" s="42">
        <v>8088</v>
      </c>
      <c r="S3015" s="7">
        <v>6</v>
      </c>
    </row>
    <row r="3016" spans="18:19" ht="12.75">
      <c r="R3016" s="42">
        <v>8089</v>
      </c>
      <c r="S3016" s="7">
        <v>4</v>
      </c>
    </row>
    <row r="3017" spans="18:19" ht="12.75">
      <c r="R3017" s="42">
        <v>8092</v>
      </c>
      <c r="S3017" s="7">
        <v>6</v>
      </c>
    </row>
    <row r="3018" spans="18:19" ht="12.75">
      <c r="R3018" s="42">
        <v>8093</v>
      </c>
      <c r="S3018" s="7">
        <v>6</v>
      </c>
    </row>
    <row r="3019" spans="18:19" ht="12.75">
      <c r="R3019" s="42">
        <v>8095</v>
      </c>
      <c r="S3019" s="7">
        <v>4</v>
      </c>
    </row>
    <row r="3020" spans="18:19" ht="12.75">
      <c r="R3020" s="42">
        <v>8096</v>
      </c>
      <c r="S3020" s="7">
        <v>4</v>
      </c>
    </row>
    <row r="3021" spans="18:19" ht="12.75">
      <c r="R3021" s="42">
        <v>8097</v>
      </c>
      <c r="S3021" s="7">
        <v>6</v>
      </c>
    </row>
    <row r="3022" spans="18:19" ht="12.75">
      <c r="R3022" s="42">
        <v>8100</v>
      </c>
      <c r="S3022" s="7">
        <v>4</v>
      </c>
    </row>
    <row r="3023" spans="18:19" ht="12.75">
      <c r="R3023" s="42">
        <v>8101</v>
      </c>
      <c r="S3023" s="7">
        <v>4</v>
      </c>
    </row>
    <row r="3024" spans="18:19" ht="12.75">
      <c r="R3024" s="42">
        <v>8102</v>
      </c>
      <c r="S3024" s="7">
        <v>4</v>
      </c>
    </row>
    <row r="3025" spans="18:19" ht="12.75">
      <c r="R3025" s="42">
        <v>8103</v>
      </c>
      <c r="S3025" s="7">
        <v>4</v>
      </c>
    </row>
    <row r="3026" spans="18:19" ht="12.75">
      <c r="R3026" s="42">
        <v>8104</v>
      </c>
      <c r="S3026" s="7">
        <v>4</v>
      </c>
    </row>
    <row r="3027" spans="18:19" ht="12.75">
      <c r="R3027" s="42">
        <v>8105</v>
      </c>
      <c r="S3027" s="7">
        <v>6</v>
      </c>
    </row>
    <row r="3028" spans="18:19" ht="12.75">
      <c r="R3028" s="42">
        <v>8109</v>
      </c>
      <c r="S3028" s="7">
        <v>6</v>
      </c>
    </row>
    <row r="3029" spans="18:19" ht="12.75">
      <c r="R3029" s="42">
        <v>8111</v>
      </c>
      <c r="S3029" s="7">
        <v>6</v>
      </c>
    </row>
    <row r="3030" spans="18:19" ht="12.75">
      <c r="R3030" s="42">
        <v>8112</v>
      </c>
      <c r="S3030" s="7">
        <v>6</v>
      </c>
    </row>
    <row r="3031" spans="18:19" ht="12.75">
      <c r="R3031" s="42">
        <v>8113</v>
      </c>
      <c r="S3031" s="7">
        <v>6</v>
      </c>
    </row>
    <row r="3032" spans="18:19" ht="12.75">
      <c r="R3032" s="42">
        <v>8121</v>
      </c>
      <c r="S3032" s="7">
        <v>6</v>
      </c>
    </row>
    <row r="3033" spans="18:19" ht="12.75">
      <c r="R3033" s="42">
        <v>8122</v>
      </c>
      <c r="S3033" s="7">
        <v>6</v>
      </c>
    </row>
    <row r="3034" spans="18:19" ht="12.75">
      <c r="R3034" s="42">
        <v>8123</v>
      </c>
      <c r="S3034" s="7">
        <v>6</v>
      </c>
    </row>
    <row r="3035" spans="18:19" ht="12.75">
      <c r="R3035" s="42">
        <v>8124</v>
      </c>
      <c r="S3035" s="7">
        <v>6</v>
      </c>
    </row>
    <row r="3036" spans="18:19" ht="12.75">
      <c r="R3036" s="42">
        <v>8125</v>
      </c>
      <c r="S3036" s="7">
        <v>6</v>
      </c>
    </row>
    <row r="3037" spans="18:19" ht="12.75">
      <c r="R3037" s="42">
        <v>8126</v>
      </c>
      <c r="S3037" s="7">
        <v>6</v>
      </c>
    </row>
    <row r="3038" spans="18:19" ht="12.75">
      <c r="R3038" s="42">
        <v>8127</v>
      </c>
      <c r="S3038" s="7">
        <v>6</v>
      </c>
    </row>
    <row r="3039" spans="18:19" ht="12.75">
      <c r="R3039" s="42">
        <v>8128</v>
      </c>
      <c r="S3039" s="7">
        <v>6</v>
      </c>
    </row>
    <row r="3040" spans="18:19" ht="12.75">
      <c r="R3040" s="42">
        <v>8128</v>
      </c>
      <c r="S3040" s="7">
        <v>6</v>
      </c>
    </row>
    <row r="3041" spans="18:19" ht="12.75">
      <c r="R3041" s="42">
        <v>8128</v>
      </c>
      <c r="S3041" s="7">
        <v>6</v>
      </c>
    </row>
    <row r="3042" spans="18:19" ht="12.75">
      <c r="R3042" s="42">
        <v>8128</v>
      </c>
      <c r="S3042" s="7">
        <v>6</v>
      </c>
    </row>
    <row r="3043" spans="18:19" ht="12.75">
      <c r="R3043" s="42">
        <v>8130</v>
      </c>
      <c r="S3043" s="7">
        <v>6</v>
      </c>
    </row>
    <row r="3044" spans="18:19" ht="12.75">
      <c r="R3044" s="42">
        <v>8131</v>
      </c>
      <c r="S3044" s="7">
        <v>6</v>
      </c>
    </row>
    <row r="3045" spans="18:19" ht="12.75">
      <c r="R3045" s="42">
        <v>8132</v>
      </c>
      <c r="S3045" s="7">
        <v>6</v>
      </c>
    </row>
    <row r="3046" spans="18:19" ht="12.75">
      <c r="R3046" s="42">
        <v>8133</v>
      </c>
      <c r="S3046" s="7">
        <v>6</v>
      </c>
    </row>
    <row r="3047" spans="18:19" ht="12.75">
      <c r="R3047" s="42">
        <v>8134</v>
      </c>
      <c r="S3047" s="7">
        <v>6</v>
      </c>
    </row>
    <row r="3048" spans="18:19" ht="12.75">
      <c r="R3048" s="42">
        <v>8135</v>
      </c>
      <c r="S3048" s="7">
        <v>6</v>
      </c>
    </row>
    <row r="3049" spans="18:19" ht="12.75">
      <c r="R3049" s="42">
        <v>8136</v>
      </c>
      <c r="S3049" s="7">
        <v>6</v>
      </c>
    </row>
    <row r="3050" spans="18:19" ht="12.75">
      <c r="R3050" s="42">
        <v>8137</v>
      </c>
      <c r="S3050" s="7">
        <v>6</v>
      </c>
    </row>
    <row r="3051" spans="18:19" ht="12.75">
      <c r="R3051" s="42">
        <v>8138</v>
      </c>
      <c r="S3051" s="7">
        <v>6</v>
      </c>
    </row>
    <row r="3052" spans="18:19" ht="12.75">
      <c r="R3052" s="42">
        <v>8141</v>
      </c>
      <c r="S3052" s="7">
        <v>6</v>
      </c>
    </row>
    <row r="3053" spans="18:19" ht="12.75">
      <c r="R3053" s="42">
        <v>8142</v>
      </c>
      <c r="S3053" s="7">
        <v>6</v>
      </c>
    </row>
    <row r="3054" spans="18:19" ht="12.75">
      <c r="R3054" s="42">
        <v>8143</v>
      </c>
      <c r="S3054" s="7">
        <v>6</v>
      </c>
    </row>
    <row r="3055" spans="18:19" ht="12.75">
      <c r="R3055" s="42">
        <v>8144</v>
      </c>
      <c r="S3055" s="7">
        <v>6</v>
      </c>
    </row>
    <row r="3056" spans="18:19" ht="12.75">
      <c r="R3056" s="42">
        <v>8145</v>
      </c>
      <c r="S3056" s="7">
        <v>6</v>
      </c>
    </row>
    <row r="3057" spans="18:19" ht="12.75">
      <c r="R3057" s="42">
        <v>8146</v>
      </c>
      <c r="S3057" s="7">
        <v>6</v>
      </c>
    </row>
    <row r="3058" spans="18:19" ht="12.75">
      <c r="R3058" s="42">
        <v>8151</v>
      </c>
      <c r="S3058" s="7">
        <v>6</v>
      </c>
    </row>
    <row r="3059" spans="18:19" ht="12.75">
      <c r="R3059" s="42">
        <v>8152</v>
      </c>
      <c r="S3059" s="7">
        <v>6</v>
      </c>
    </row>
    <row r="3060" spans="18:19" ht="12.75">
      <c r="R3060" s="42">
        <v>8153</v>
      </c>
      <c r="S3060" s="7">
        <v>4</v>
      </c>
    </row>
    <row r="3061" spans="18:19" ht="12.75">
      <c r="R3061" s="42">
        <v>8154</v>
      </c>
      <c r="S3061" s="7">
        <v>6</v>
      </c>
    </row>
    <row r="3062" spans="18:19" ht="12.75">
      <c r="R3062" s="42">
        <v>8156</v>
      </c>
      <c r="S3062" s="7">
        <v>6</v>
      </c>
    </row>
    <row r="3063" spans="18:19" ht="12.75">
      <c r="R3063" s="42">
        <v>8157</v>
      </c>
      <c r="S3063" s="7">
        <v>6</v>
      </c>
    </row>
    <row r="3064" spans="18:19" ht="12.75">
      <c r="R3064" s="42">
        <v>8161</v>
      </c>
      <c r="S3064" s="7">
        <v>6</v>
      </c>
    </row>
    <row r="3065" spans="18:19" ht="12.75">
      <c r="R3065" s="42">
        <v>8162</v>
      </c>
      <c r="S3065" s="7">
        <v>6</v>
      </c>
    </row>
    <row r="3066" spans="18:19" ht="12.75">
      <c r="R3066" s="42">
        <v>8163</v>
      </c>
      <c r="S3066" s="7">
        <v>6</v>
      </c>
    </row>
    <row r="3067" spans="18:19" ht="12.75">
      <c r="R3067" s="42">
        <v>8164</v>
      </c>
      <c r="S3067" s="7">
        <v>6</v>
      </c>
    </row>
    <row r="3068" spans="18:19" ht="12.75">
      <c r="R3068" s="42">
        <v>8171</v>
      </c>
      <c r="S3068" s="7">
        <v>6</v>
      </c>
    </row>
    <row r="3069" spans="18:19" ht="12.75">
      <c r="R3069" s="42">
        <v>8171</v>
      </c>
      <c r="S3069" s="7">
        <v>6</v>
      </c>
    </row>
    <row r="3070" spans="18:19" ht="12.75">
      <c r="R3070" s="42">
        <v>8172</v>
      </c>
      <c r="S3070" s="7">
        <v>4</v>
      </c>
    </row>
    <row r="3071" spans="18:19" ht="12.75">
      <c r="R3071" s="42">
        <v>8173</v>
      </c>
      <c r="S3071" s="7">
        <v>4</v>
      </c>
    </row>
    <row r="3072" spans="18:19" ht="12.75">
      <c r="R3072" s="42">
        <v>8174</v>
      </c>
      <c r="S3072" s="7">
        <v>6</v>
      </c>
    </row>
    <row r="3073" spans="18:19" ht="12.75">
      <c r="R3073" s="42">
        <v>8175</v>
      </c>
      <c r="S3073" s="7">
        <v>6</v>
      </c>
    </row>
    <row r="3074" spans="18:19" ht="12.75">
      <c r="R3074" s="42">
        <v>8180</v>
      </c>
      <c r="S3074" s="7">
        <v>6</v>
      </c>
    </row>
    <row r="3075" spans="18:19" ht="12.75">
      <c r="R3075" s="42">
        <v>8181</v>
      </c>
      <c r="S3075" s="7">
        <v>6</v>
      </c>
    </row>
    <row r="3076" spans="18:19" ht="12.75">
      <c r="R3076" s="42">
        <v>8182</v>
      </c>
      <c r="S3076" s="7">
        <v>6</v>
      </c>
    </row>
    <row r="3077" spans="18:19" ht="12.75">
      <c r="R3077" s="42">
        <v>8183</v>
      </c>
      <c r="S3077" s="7">
        <v>4</v>
      </c>
    </row>
    <row r="3078" spans="18:19" ht="12.75">
      <c r="R3078" s="42">
        <v>8184</v>
      </c>
      <c r="S3078" s="7">
        <v>4</v>
      </c>
    </row>
    <row r="3079" spans="18:19" ht="12.75">
      <c r="R3079" s="42">
        <v>8191</v>
      </c>
      <c r="S3079" s="7">
        <v>6</v>
      </c>
    </row>
    <row r="3080" spans="18:19" ht="12.75">
      <c r="R3080" s="42">
        <v>8192</v>
      </c>
      <c r="S3080" s="7">
        <v>6</v>
      </c>
    </row>
    <row r="3081" spans="18:19" ht="12.75">
      <c r="R3081" s="42">
        <v>8193</v>
      </c>
      <c r="S3081" s="7">
        <v>6</v>
      </c>
    </row>
    <row r="3082" spans="18:19" ht="12.75">
      <c r="R3082" s="42">
        <v>8194</v>
      </c>
      <c r="S3082" s="7">
        <v>6</v>
      </c>
    </row>
    <row r="3083" spans="18:19" ht="12.75">
      <c r="R3083" s="42">
        <v>8195</v>
      </c>
      <c r="S3083" s="7">
        <v>6</v>
      </c>
    </row>
    <row r="3084" spans="18:19" ht="12.75">
      <c r="R3084" s="42">
        <v>8196</v>
      </c>
      <c r="S3084" s="7">
        <v>6</v>
      </c>
    </row>
    <row r="3085" spans="18:19" ht="12.75">
      <c r="R3085" s="42">
        <v>8200</v>
      </c>
      <c r="S3085" s="7">
        <v>3</v>
      </c>
    </row>
    <row r="3086" spans="18:19" ht="12.75">
      <c r="R3086" s="42">
        <v>8201</v>
      </c>
      <c r="S3086" s="7">
        <v>3</v>
      </c>
    </row>
    <row r="3087" spans="18:19" ht="12.75">
      <c r="R3087" s="42">
        <v>8202</v>
      </c>
      <c r="S3087" s="7">
        <v>3</v>
      </c>
    </row>
    <row r="3088" spans="18:19" ht="12.75">
      <c r="R3088" s="42">
        <v>8204</v>
      </c>
      <c r="S3088" s="7">
        <v>3</v>
      </c>
    </row>
    <row r="3089" spans="18:19" ht="12.75">
      <c r="R3089" s="42">
        <v>8205</v>
      </c>
      <c r="S3089" s="7">
        <v>3</v>
      </c>
    </row>
    <row r="3090" spans="18:19" ht="12.75">
      <c r="R3090" s="42">
        <v>8206</v>
      </c>
      <c r="S3090" s="7">
        <v>3</v>
      </c>
    </row>
    <row r="3091" spans="18:19" ht="12.75">
      <c r="R3091" s="42">
        <v>8207</v>
      </c>
      <c r="S3091" s="7">
        <v>3</v>
      </c>
    </row>
    <row r="3092" spans="18:19" ht="12.75">
      <c r="R3092" s="42">
        <v>8220</v>
      </c>
      <c r="S3092" s="7">
        <v>4</v>
      </c>
    </row>
    <row r="3093" spans="18:19" ht="12.75">
      <c r="R3093" s="42">
        <v>8221</v>
      </c>
      <c r="S3093" s="7">
        <v>4</v>
      </c>
    </row>
    <row r="3094" spans="18:19" ht="12.75">
      <c r="R3094" s="42">
        <v>8222</v>
      </c>
      <c r="S3094" s="7">
        <v>4</v>
      </c>
    </row>
    <row r="3095" spans="18:19" ht="12.75">
      <c r="R3095" s="42">
        <v>8223</v>
      </c>
      <c r="S3095" s="7">
        <v>4</v>
      </c>
    </row>
    <row r="3096" spans="18:19" ht="12.75">
      <c r="R3096" s="42">
        <v>8223</v>
      </c>
      <c r="S3096" s="7">
        <v>4</v>
      </c>
    </row>
    <row r="3097" spans="18:19" ht="12.75">
      <c r="R3097" s="42">
        <v>8223</v>
      </c>
      <c r="S3097" s="7">
        <v>4</v>
      </c>
    </row>
    <row r="3098" spans="18:19" ht="12.75">
      <c r="R3098" s="42">
        <v>8225</v>
      </c>
      <c r="S3098" s="7">
        <v>6</v>
      </c>
    </row>
    <row r="3099" spans="18:19" ht="12.75">
      <c r="R3099" s="42">
        <v>8226</v>
      </c>
      <c r="S3099" s="7">
        <v>6</v>
      </c>
    </row>
    <row r="3100" spans="18:19" ht="12.75">
      <c r="R3100" s="42">
        <v>8227</v>
      </c>
      <c r="S3100" s="7">
        <v>4</v>
      </c>
    </row>
    <row r="3101" spans="18:19" ht="12.75">
      <c r="R3101" s="42">
        <v>8228</v>
      </c>
      <c r="S3101" s="7">
        <v>4</v>
      </c>
    </row>
    <row r="3102" spans="18:19" ht="12.75">
      <c r="R3102" s="42">
        <v>8229</v>
      </c>
      <c r="S3102" s="7">
        <v>4</v>
      </c>
    </row>
    <row r="3103" spans="18:19" ht="12.75">
      <c r="R3103" s="42">
        <v>8229</v>
      </c>
      <c r="S3103" s="7">
        <v>4</v>
      </c>
    </row>
    <row r="3104" spans="18:19" ht="12.75">
      <c r="R3104" s="42">
        <v>8230</v>
      </c>
      <c r="S3104" s="7">
        <v>6</v>
      </c>
    </row>
    <row r="3105" spans="18:19" ht="12.75">
      <c r="R3105" s="42">
        <v>8230</v>
      </c>
      <c r="S3105" s="7">
        <v>6</v>
      </c>
    </row>
    <row r="3106" spans="18:19" ht="12.75">
      <c r="R3106" s="42">
        <v>8231</v>
      </c>
      <c r="S3106" s="7">
        <v>4</v>
      </c>
    </row>
    <row r="3107" spans="18:19" ht="12.75">
      <c r="R3107" s="42">
        <v>8232</v>
      </c>
      <c r="S3107" s="7">
        <v>4</v>
      </c>
    </row>
    <row r="3108" spans="18:19" ht="12.75">
      <c r="R3108" s="42">
        <v>8233</v>
      </c>
      <c r="S3108" s="7">
        <v>6</v>
      </c>
    </row>
    <row r="3109" spans="18:19" ht="12.75">
      <c r="R3109" s="42">
        <v>8233</v>
      </c>
      <c r="S3109" s="7">
        <v>6</v>
      </c>
    </row>
    <row r="3110" spans="18:19" ht="12.75">
      <c r="R3110" s="42">
        <v>8233</v>
      </c>
      <c r="S3110" s="7">
        <v>6</v>
      </c>
    </row>
    <row r="3111" spans="18:19" ht="12.75">
      <c r="R3111" s="42">
        <v>8236</v>
      </c>
      <c r="S3111" s="7">
        <v>4</v>
      </c>
    </row>
    <row r="3112" spans="18:19" ht="12.75">
      <c r="R3112" s="42">
        <v>8237</v>
      </c>
      <c r="S3112" s="7">
        <v>6</v>
      </c>
    </row>
    <row r="3113" spans="18:19" ht="12.75">
      <c r="R3113" s="42">
        <v>8241</v>
      </c>
      <c r="S3113" s="7">
        <v>6</v>
      </c>
    </row>
    <row r="3114" spans="18:19" ht="12.75">
      <c r="R3114" s="42">
        <v>8242</v>
      </c>
      <c r="S3114" s="7">
        <v>6</v>
      </c>
    </row>
    <row r="3115" spans="18:19" ht="12.75">
      <c r="R3115" s="42">
        <v>8242</v>
      </c>
      <c r="S3115" s="7">
        <v>6</v>
      </c>
    </row>
    <row r="3116" spans="18:19" ht="12.75">
      <c r="R3116" s="42">
        <v>8243</v>
      </c>
      <c r="S3116" s="7">
        <v>6</v>
      </c>
    </row>
    <row r="3117" spans="18:19" ht="12.75">
      <c r="R3117" s="42">
        <v>8244</v>
      </c>
      <c r="S3117" s="7">
        <v>6</v>
      </c>
    </row>
    <row r="3118" spans="18:19" ht="12.75">
      <c r="R3118" s="42">
        <v>8245</v>
      </c>
      <c r="S3118" s="7">
        <v>6</v>
      </c>
    </row>
    <row r="3119" spans="18:19" ht="12.75">
      <c r="R3119" s="42">
        <v>8245</v>
      </c>
      <c r="S3119" s="7">
        <v>6</v>
      </c>
    </row>
    <row r="3120" spans="18:19" ht="12.75">
      <c r="R3120" s="42">
        <v>8246</v>
      </c>
      <c r="S3120" s="7">
        <v>6</v>
      </c>
    </row>
    <row r="3121" spans="18:19" ht="12.75">
      <c r="R3121" s="42">
        <v>8247</v>
      </c>
      <c r="S3121" s="7">
        <v>6</v>
      </c>
    </row>
    <row r="3122" spans="18:19" ht="12.75">
      <c r="R3122" s="42">
        <v>8248</v>
      </c>
      <c r="S3122" s="7">
        <v>6</v>
      </c>
    </row>
    <row r="3123" spans="18:19" ht="12.75">
      <c r="R3123" s="42">
        <v>8248</v>
      </c>
      <c r="S3123" s="7">
        <v>6</v>
      </c>
    </row>
    <row r="3124" spans="18:19" ht="12.75">
      <c r="R3124" s="42">
        <v>8251</v>
      </c>
      <c r="S3124" s="7">
        <v>6</v>
      </c>
    </row>
    <row r="3125" spans="18:19" ht="12.75">
      <c r="R3125" s="42">
        <v>8252</v>
      </c>
      <c r="S3125" s="7">
        <v>6</v>
      </c>
    </row>
    <row r="3126" spans="18:19" ht="12.75">
      <c r="R3126" s="42">
        <v>8253</v>
      </c>
      <c r="S3126" s="7">
        <v>6</v>
      </c>
    </row>
    <row r="3127" spans="18:19" ht="12.75">
      <c r="R3127" s="42">
        <v>8254</v>
      </c>
      <c r="S3127" s="7">
        <v>6</v>
      </c>
    </row>
    <row r="3128" spans="18:19" ht="12.75">
      <c r="R3128" s="42">
        <v>8254</v>
      </c>
      <c r="S3128" s="7">
        <v>6</v>
      </c>
    </row>
    <row r="3129" spans="18:19" ht="12.75">
      <c r="R3129" s="42">
        <v>8255</v>
      </c>
      <c r="S3129" s="7">
        <v>6</v>
      </c>
    </row>
    <row r="3130" spans="18:19" ht="12.75">
      <c r="R3130" s="42">
        <v>8256</v>
      </c>
      <c r="S3130" s="7">
        <v>6</v>
      </c>
    </row>
    <row r="3131" spans="18:19" ht="12.75">
      <c r="R3131" s="42">
        <v>8256</v>
      </c>
      <c r="S3131" s="7">
        <v>6</v>
      </c>
    </row>
    <row r="3132" spans="18:19" ht="12.75">
      <c r="R3132" s="42">
        <v>8257</v>
      </c>
      <c r="S3132" s="7">
        <v>6</v>
      </c>
    </row>
    <row r="3133" spans="18:19" ht="12.75">
      <c r="R3133" s="42">
        <v>8258</v>
      </c>
      <c r="S3133" s="7">
        <v>6</v>
      </c>
    </row>
    <row r="3134" spans="18:19" ht="12.75">
      <c r="R3134" s="42">
        <v>8261</v>
      </c>
      <c r="S3134" s="7">
        <v>6</v>
      </c>
    </row>
    <row r="3135" spans="18:19" ht="12.75">
      <c r="R3135" s="42">
        <v>8262</v>
      </c>
      <c r="S3135" s="7">
        <v>6</v>
      </c>
    </row>
    <row r="3136" spans="18:19" ht="12.75">
      <c r="R3136" s="42">
        <v>8262</v>
      </c>
      <c r="S3136" s="7">
        <v>6</v>
      </c>
    </row>
    <row r="3137" spans="18:19" ht="12.75">
      <c r="R3137" s="42">
        <v>8262</v>
      </c>
      <c r="S3137" s="7">
        <v>6</v>
      </c>
    </row>
    <row r="3138" spans="18:19" ht="12.75">
      <c r="R3138" s="42">
        <v>8262</v>
      </c>
      <c r="S3138" s="7">
        <v>6</v>
      </c>
    </row>
    <row r="3139" spans="18:19" ht="12.75">
      <c r="R3139" s="42">
        <v>8263</v>
      </c>
      <c r="S3139" s="7">
        <v>6</v>
      </c>
    </row>
    <row r="3140" spans="18:19" ht="12.75">
      <c r="R3140" s="42">
        <v>8264</v>
      </c>
      <c r="S3140" s="7">
        <v>6</v>
      </c>
    </row>
    <row r="3141" spans="18:19" ht="12.75">
      <c r="R3141" s="42">
        <v>8265</v>
      </c>
      <c r="S3141" s="7">
        <v>6</v>
      </c>
    </row>
    <row r="3142" spans="18:19" ht="12.75">
      <c r="R3142" s="42">
        <v>8271</v>
      </c>
      <c r="S3142" s="7">
        <v>6</v>
      </c>
    </row>
    <row r="3143" spans="18:19" ht="12.75">
      <c r="R3143" s="42">
        <v>8272</v>
      </c>
      <c r="S3143" s="7">
        <v>6</v>
      </c>
    </row>
    <row r="3144" spans="18:19" ht="12.75">
      <c r="R3144" s="42">
        <v>8272</v>
      </c>
      <c r="S3144" s="7">
        <v>6</v>
      </c>
    </row>
    <row r="3145" spans="18:19" ht="12.75">
      <c r="R3145" s="42">
        <v>8272</v>
      </c>
      <c r="S3145" s="7">
        <v>6</v>
      </c>
    </row>
    <row r="3146" spans="18:19" ht="12.75">
      <c r="R3146" s="42">
        <v>8272</v>
      </c>
      <c r="S3146" s="7">
        <v>6</v>
      </c>
    </row>
    <row r="3147" spans="18:19" ht="12.75">
      <c r="R3147" s="42">
        <v>8272</v>
      </c>
      <c r="S3147" s="7">
        <v>6</v>
      </c>
    </row>
    <row r="3148" spans="18:19" ht="12.75">
      <c r="R3148" s="42">
        <v>8273</v>
      </c>
      <c r="S3148" s="7">
        <v>6</v>
      </c>
    </row>
    <row r="3149" spans="18:19" ht="12.75">
      <c r="R3149" s="42">
        <v>8274</v>
      </c>
      <c r="S3149" s="7">
        <v>6</v>
      </c>
    </row>
    <row r="3150" spans="18:19" ht="12.75">
      <c r="R3150" s="42">
        <v>8275</v>
      </c>
      <c r="S3150" s="7">
        <v>6</v>
      </c>
    </row>
    <row r="3151" spans="18:19" ht="12.75">
      <c r="R3151" s="42">
        <v>8281</v>
      </c>
      <c r="S3151" s="7">
        <v>6</v>
      </c>
    </row>
    <row r="3152" spans="18:19" ht="12.75">
      <c r="R3152" s="42">
        <v>8282</v>
      </c>
      <c r="S3152" s="7">
        <v>6</v>
      </c>
    </row>
    <row r="3153" spans="18:19" ht="12.75">
      <c r="R3153" s="42">
        <v>8283</v>
      </c>
      <c r="S3153" s="7">
        <v>6</v>
      </c>
    </row>
    <row r="3154" spans="18:19" ht="12.75">
      <c r="R3154" s="42">
        <v>8284</v>
      </c>
      <c r="S3154" s="7">
        <v>6</v>
      </c>
    </row>
    <row r="3155" spans="18:19" ht="12.75">
      <c r="R3155" s="42">
        <v>8284</v>
      </c>
      <c r="S3155" s="7">
        <v>6</v>
      </c>
    </row>
    <row r="3156" spans="18:19" ht="12.75">
      <c r="R3156" s="42">
        <v>8286</v>
      </c>
      <c r="S3156" s="7">
        <v>6</v>
      </c>
    </row>
    <row r="3157" spans="18:19" ht="12.75">
      <c r="R3157" s="42">
        <v>8291</v>
      </c>
      <c r="S3157" s="7">
        <v>6</v>
      </c>
    </row>
    <row r="3158" spans="18:19" ht="12.75">
      <c r="R3158" s="42">
        <v>8291</v>
      </c>
      <c r="S3158" s="7">
        <v>6</v>
      </c>
    </row>
    <row r="3159" spans="18:19" ht="12.75">
      <c r="R3159" s="42">
        <v>8291</v>
      </c>
      <c r="S3159" s="7">
        <v>6</v>
      </c>
    </row>
    <row r="3160" spans="18:19" ht="12.75">
      <c r="R3160" s="42">
        <v>8291</v>
      </c>
      <c r="S3160" s="7">
        <v>6</v>
      </c>
    </row>
    <row r="3161" spans="18:19" ht="12.75">
      <c r="R3161" s="42">
        <v>8292</v>
      </c>
      <c r="S3161" s="7">
        <v>6</v>
      </c>
    </row>
    <row r="3162" spans="18:19" ht="12.75">
      <c r="R3162" s="42">
        <v>8294</v>
      </c>
      <c r="S3162" s="7">
        <v>6</v>
      </c>
    </row>
    <row r="3163" spans="18:19" ht="12.75">
      <c r="R3163" s="42">
        <v>8294</v>
      </c>
      <c r="S3163" s="7">
        <v>6</v>
      </c>
    </row>
    <row r="3164" spans="18:19" ht="12.75">
      <c r="R3164" s="42">
        <v>8295</v>
      </c>
      <c r="S3164" s="7">
        <v>6</v>
      </c>
    </row>
    <row r="3165" spans="18:19" ht="12.75">
      <c r="R3165" s="42">
        <v>8296</v>
      </c>
      <c r="S3165" s="7">
        <v>6</v>
      </c>
    </row>
    <row r="3166" spans="18:19" ht="12.75">
      <c r="R3166" s="42">
        <v>8296</v>
      </c>
      <c r="S3166" s="7">
        <v>6</v>
      </c>
    </row>
    <row r="3167" spans="18:19" ht="12.75">
      <c r="R3167" s="42">
        <v>8297</v>
      </c>
      <c r="S3167" s="7">
        <v>6</v>
      </c>
    </row>
    <row r="3168" spans="18:19" ht="12.75">
      <c r="R3168" s="42">
        <v>8300</v>
      </c>
      <c r="S3168" s="7">
        <v>6</v>
      </c>
    </row>
    <row r="3169" spans="18:19" ht="12.75">
      <c r="R3169" s="42">
        <v>8300</v>
      </c>
      <c r="S3169" s="7">
        <v>6</v>
      </c>
    </row>
    <row r="3170" spans="18:19" ht="12.75">
      <c r="R3170" s="42">
        <v>8301</v>
      </c>
      <c r="S3170" s="7">
        <v>6</v>
      </c>
    </row>
    <row r="3171" spans="18:19" ht="12.75">
      <c r="R3171" s="42">
        <v>8302</v>
      </c>
      <c r="S3171" s="7">
        <v>6</v>
      </c>
    </row>
    <row r="3172" spans="18:19" ht="12.75">
      <c r="R3172" s="42">
        <v>8303</v>
      </c>
      <c r="S3172" s="7">
        <v>6</v>
      </c>
    </row>
    <row r="3173" spans="18:19" ht="12.75">
      <c r="R3173" s="42">
        <v>8308</v>
      </c>
      <c r="S3173" s="7">
        <v>6</v>
      </c>
    </row>
    <row r="3174" spans="18:19" ht="12.75">
      <c r="R3174" s="42">
        <v>8308</v>
      </c>
      <c r="S3174" s="7">
        <v>6</v>
      </c>
    </row>
    <row r="3175" spans="18:19" ht="12.75">
      <c r="R3175" s="42">
        <v>8311</v>
      </c>
      <c r="S3175" s="7">
        <v>6</v>
      </c>
    </row>
    <row r="3176" spans="18:19" ht="12.75">
      <c r="R3176" s="42">
        <v>8312</v>
      </c>
      <c r="S3176" s="7">
        <v>6</v>
      </c>
    </row>
    <row r="3177" spans="18:19" ht="12.75">
      <c r="R3177" s="42">
        <v>8313</v>
      </c>
      <c r="S3177" s="7">
        <v>5</v>
      </c>
    </row>
    <row r="3178" spans="18:19" ht="12.75">
      <c r="R3178" s="42">
        <v>8314</v>
      </c>
      <c r="S3178" s="7">
        <v>6</v>
      </c>
    </row>
    <row r="3179" spans="18:19" ht="12.75">
      <c r="R3179" s="42">
        <v>8315</v>
      </c>
      <c r="S3179" s="7">
        <v>5</v>
      </c>
    </row>
    <row r="3180" spans="18:19" ht="12.75">
      <c r="R3180" s="42">
        <v>8316</v>
      </c>
      <c r="S3180" s="7">
        <v>6</v>
      </c>
    </row>
    <row r="3181" spans="18:19" ht="12.75">
      <c r="R3181" s="42">
        <v>8316</v>
      </c>
      <c r="S3181" s="7">
        <v>6</v>
      </c>
    </row>
    <row r="3182" spans="18:19" ht="12.75">
      <c r="R3182" s="42">
        <v>8318</v>
      </c>
      <c r="S3182" s="7">
        <v>6</v>
      </c>
    </row>
    <row r="3183" spans="18:19" ht="12.75">
      <c r="R3183" s="42">
        <v>8318</v>
      </c>
      <c r="S3183" s="7">
        <v>6</v>
      </c>
    </row>
    <row r="3184" spans="18:19" ht="12.75">
      <c r="R3184" s="42">
        <v>8319</v>
      </c>
      <c r="S3184" s="7">
        <v>6</v>
      </c>
    </row>
    <row r="3185" spans="18:19" ht="12.75">
      <c r="R3185" s="42">
        <v>8321</v>
      </c>
      <c r="S3185" s="7">
        <v>6</v>
      </c>
    </row>
    <row r="3186" spans="18:19" ht="12.75">
      <c r="R3186" s="42">
        <v>8330</v>
      </c>
      <c r="S3186" s="7">
        <v>5</v>
      </c>
    </row>
    <row r="3187" spans="18:19" ht="12.75">
      <c r="R3187" s="42">
        <v>8331</v>
      </c>
      <c r="S3187" s="7">
        <v>6</v>
      </c>
    </row>
    <row r="3188" spans="18:19" ht="12.75">
      <c r="R3188" s="42">
        <v>8341</v>
      </c>
      <c r="S3188" s="7">
        <v>6</v>
      </c>
    </row>
    <row r="3189" spans="18:19" ht="12.75">
      <c r="R3189" s="42">
        <v>8341</v>
      </c>
      <c r="S3189" s="7">
        <v>6</v>
      </c>
    </row>
    <row r="3190" spans="18:19" ht="12.75">
      <c r="R3190" s="42">
        <v>8341</v>
      </c>
      <c r="S3190" s="7">
        <v>6</v>
      </c>
    </row>
    <row r="3191" spans="18:19" ht="12.75">
      <c r="R3191" s="42">
        <v>8342</v>
      </c>
      <c r="S3191" s="7">
        <v>6</v>
      </c>
    </row>
    <row r="3192" spans="18:19" ht="12.75">
      <c r="R3192" s="42">
        <v>8344</v>
      </c>
      <c r="S3192" s="7">
        <v>6</v>
      </c>
    </row>
    <row r="3193" spans="18:19" ht="12.75">
      <c r="R3193" s="42">
        <v>8344</v>
      </c>
      <c r="S3193" s="7">
        <v>6</v>
      </c>
    </row>
    <row r="3194" spans="18:19" ht="12.75">
      <c r="R3194" s="42">
        <v>8345</v>
      </c>
      <c r="S3194" s="7">
        <v>6</v>
      </c>
    </row>
    <row r="3195" spans="18:19" ht="12.75">
      <c r="R3195" s="42">
        <v>8346</v>
      </c>
      <c r="S3195" s="7">
        <v>6</v>
      </c>
    </row>
    <row r="3196" spans="18:19" ht="12.75">
      <c r="R3196" s="42">
        <v>8347</v>
      </c>
      <c r="S3196" s="7">
        <v>6</v>
      </c>
    </row>
    <row r="3197" spans="18:19" ht="12.75">
      <c r="R3197" s="42">
        <v>8348</v>
      </c>
      <c r="S3197" s="7">
        <v>6</v>
      </c>
    </row>
    <row r="3198" spans="18:19" ht="12.75">
      <c r="R3198" s="42">
        <v>8348</v>
      </c>
      <c r="S3198" s="7">
        <v>6</v>
      </c>
    </row>
    <row r="3199" spans="18:19" ht="12.75">
      <c r="R3199" s="42">
        <v>8348</v>
      </c>
      <c r="S3199" s="7">
        <v>6</v>
      </c>
    </row>
    <row r="3200" spans="18:19" ht="12.75">
      <c r="R3200" s="42">
        <v>8349</v>
      </c>
      <c r="S3200" s="7">
        <v>6</v>
      </c>
    </row>
    <row r="3201" spans="18:19" ht="12.75">
      <c r="R3201" s="42">
        <v>8351</v>
      </c>
      <c r="S3201" s="7">
        <v>6</v>
      </c>
    </row>
    <row r="3202" spans="18:19" ht="12.75">
      <c r="R3202" s="42">
        <v>8352</v>
      </c>
      <c r="S3202" s="7">
        <v>6</v>
      </c>
    </row>
    <row r="3203" spans="18:19" ht="12.75">
      <c r="R3203" s="42">
        <v>8353</v>
      </c>
      <c r="S3203" s="7">
        <v>6</v>
      </c>
    </row>
    <row r="3204" spans="18:19" ht="12.75">
      <c r="R3204" s="42">
        <v>8353</v>
      </c>
      <c r="S3204" s="7">
        <v>6</v>
      </c>
    </row>
    <row r="3205" spans="18:19" ht="12.75">
      <c r="R3205" s="42">
        <v>8354</v>
      </c>
      <c r="S3205" s="7">
        <v>6</v>
      </c>
    </row>
    <row r="3206" spans="18:19" ht="12.75">
      <c r="R3206" s="42">
        <v>8354</v>
      </c>
      <c r="S3206" s="7">
        <v>6</v>
      </c>
    </row>
    <row r="3207" spans="18:19" ht="12.75">
      <c r="R3207" s="42">
        <v>8354</v>
      </c>
      <c r="S3207" s="7">
        <v>6</v>
      </c>
    </row>
    <row r="3208" spans="18:19" ht="12.75">
      <c r="R3208" s="42">
        <v>8355</v>
      </c>
      <c r="S3208" s="7">
        <v>6</v>
      </c>
    </row>
    <row r="3209" spans="18:19" ht="12.75">
      <c r="R3209" s="42">
        <v>8356</v>
      </c>
      <c r="S3209" s="7">
        <v>6</v>
      </c>
    </row>
    <row r="3210" spans="18:19" ht="12.75">
      <c r="R3210" s="42">
        <v>8356</v>
      </c>
      <c r="S3210" s="7">
        <v>6</v>
      </c>
    </row>
    <row r="3211" spans="18:19" ht="12.75">
      <c r="R3211" s="42">
        <v>8357</v>
      </c>
      <c r="S3211" s="7">
        <v>6</v>
      </c>
    </row>
    <row r="3212" spans="18:19" ht="12.75">
      <c r="R3212" s="42">
        <v>8357</v>
      </c>
      <c r="S3212" s="7">
        <v>6</v>
      </c>
    </row>
    <row r="3213" spans="18:19" ht="12.75">
      <c r="R3213" s="42">
        <v>8360</v>
      </c>
      <c r="S3213" s="7">
        <v>6</v>
      </c>
    </row>
    <row r="3214" spans="18:19" ht="12.75">
      <c r="R3214" s="42">
        <v>8361</v>
      </c>
      <c r="S3214" s="7">
        <v>6</v>
      </c>
    </row>
    <row r="3215" spans="18:19" ht="12.75">
      <c r="R3215" s="42">
        <v>8362</v>
      </c>
      <c r="S3215" s="7">
        <v>6</v>
      </c>
    </row>
    <row r="3216" spans="18:19" ht="12.75">
      <c r="R3216" s="42">
        <v>8363</v>
      </c>
      <c r="S3216" s="7">
        <v>6</v>
      </c>
    </row>
    <row r="3217" spans="18:19" ht="12.75">
      <c r="R3217" s="42">
        <v>8364</v>
      </c>
      <c r="S3217" s="7">
        <v>6</v>
      </c>
    </row>
    <row r="3218" spans="18:19" ht="12.75">
      <c r="R3218" s="42">
        <v>8369</v>
      </c>
      <c r="S3218" s="7">
        <v>6</v>
      </c>
    </row>
    <row r="3219" spans="18:19" ht="12.75">
      <c r="R3219" s="42">
        <v>8369</v>
      </c>
      <c r="S3219" s="7">
        <v>6</v>
      </c>
    </row>
    <row r="3220" spans="18:19" ht="12.75">
      <c r="R3220" s="42">
        <v>8369</v>
      </c>
      <c r="S3220" s="7">
        <v>6</v>
      </c>
    </row>
    <row r="3221" spans="18:19" ht="12.75">
      <c r="R3221" s="42">
        <v>8371</v>
      </c>
      <c r="S3221" s="7">
        <v>6</v>
      </c>
    </row>
    <row r="3222" spans="18:19" ht="12.75">
      <c r="R3222" s="42">
        <v>8372</v>
      </c>
      <c r="S3222" s="7">
        <v>6</v>
      </c>
    </row>
    <row r="3223" spans="18:19" ht="12.75">
      <c r="R3223" s="42">
        <v>8373</v>
      </c>
      <c r="S3223" s="7">
        <v>6</v>
      </c>
    </row>
    <row r="3224" spans="18:19" ht="12.75">
      <c r="R3224" s="42">
        <v>8380</v>
      </c>
      <c r="S3224" s="7">
        <v>6</v>
      </c>
    </row>
    <row r="3225" spans="18:19" ht="12.75">
      <c r="R3225" s="42">
        <v>8380</v>
      </c>
      <c r="S3225" s="7">
        <v>6</v>
      </c>
    </row>
    <row r="3226" spans="18:19" ht="12.75">
      <c r="R3226" s="42">
        <v>8381</v>
      </c>
      <c r="S3226" s="7">
        <v>6</v>
      </c>
    </row>
    <row r="3227" spans="18:19" ht="12.75">
      <c r="R3227" s="42">
        <v>8391</v>
      </c>
      <c r="S3227" s="7">
        <v>6</v>
      </c>
    </row>
    <row r="3228" spans="18:19" ht="12.75">
      <c r="R3228" s="42">
        <v>8392</v>
      </c>
      <c r="S3228" s="7">
        <v>6</v>
      </c>
    </row>
    <row r="3229" spans="18:19" ht="12.75">
      <c r="R3229" s="42">
        <v>8393</v>
      </c>
      <c r="S3229" s="7">
        <v>6</v>
      </c>
    </row>
    <row r="3230" spans="18:19" ht="12.75">
      <c r="R3230" s="42">
        <v>8394</v>
      </c>
      <c r="S3230" s="7">
        <v>6</v>
      </c>
    </row>
    <row r="3231" spans="18:19" ht="12.75">
      <c r="R3231" s="42">
        <v>8395</v>
      </c>
      <c r="S3231" s="7">
        <v>6</v>
      </c>
    </row>
    <row r="3232" spans="18:19" ht="12.75">
      <c r="R3232" s="42">
        <v>8400</v>
      </c>
      <c r="S3232" s="7">
        <v>6</v>
      </c>
    </row>
    <row r="3233" spans="18:19" ht="12.75">
      <c r="R3233" s="42">
        <v>8401</v>
      </c>
      <c r="S3233" s="7">
        <v>6</v>
      </c>
    </row>
    <row r="3234" spans="18:19" ht="12.75">
      <c r="R3234" s="42">
        <v>8403</v>
      </c>
      <c r="S3234" s="7">
        <v>6</v>
      </c>
    </row>
    <row r="3235" spans="18:19" ht="12.75">
      <c r="R3235" s="42">
        <v>8404</v>
      </c>
      <c r="S3235" s="7">
        <v>6</v>
      </c>
    </row>
    <row r="3236" spans="18:19" ht="12.75">
      <c r="R3236" s="42">
        <v>8408</v>
      </c>
      <c r="S3236" s="7">
        <v>6</v>
      </c>
    </row>
    <row r="3237" spans="18:19" ht="12.75">
      <c r="R3237" s="42">
        <v>8409</v>
      </c>
      <c r="S3237" s="7">
        <v>6</v>
      </c>
    </row>
    <row r="3238" spans="18:19" ht="12.75">
      <c r="R3238" s="42">
        <v>8411</v>
      </c>
      <c r="S3238" s="7">
        <v>3</v>
      </c>
    </row>
    <row r="3239" spans="18:19" ht="12.75">
      <c r="R3239" s="42">
        <v>8412</v>
      </c>
      <c r="S3239" s="7">
        <v>3</v>
      </c>
    </row>
    <row r="3240" spans="18:19" ht="12.75">
      <c r="R3240" s="42">
        <v>8413</v>
      </c>
      <c r="S3240" s="7">
        <v>6</v>
      </c>
    </row>
    <row r="3241" spans="18:19" ht="12.75">
      <c r="R3241" s="42">
        <v>8414</v>
      </c>
      <c r="S3241" s="7">
        <v>6</v>
      </c>
    </row>
    <row r="3242" spans="18:19" ht="12.75">
      <c r="R3242" s="42">
        <v>8415</v>
      </c>
      <c r="S3242" s="7">
        <v>6</v>
      </c>
    </row>
    <row r="3243" spans="18:19" ht="12.75">
      <c r="R3243" s="42">
        <v>8416</v>
      </c>
      <c r="S3243" s="7">
        <v>6</v>
      </c>
    </row>
    <row r="3244" spans="18:19" ht="12.75">
      <c r="R3244" s="42">
        <v>8417</v>
      </c>
      <c r="S3244" s="7">
        <v>6</v>
      </c>
    </row>
    <row r="3245" spans="18:19" ht="12.75">
      <c r="R3245" s="42">
        <v>8418</v>
      </c>
      <c r="S3245" s="7">
        <v>6</v>
      </c>
    </row>
    <row r="3246" spans="18:19" ht="12.75">
      <c r="R3246" s="42">
        <v>8419</v>
      </c>
      <c r="S3246" s="7">
        <v>6</v>
      </c>
    </row>
    <row r="3247" spans="18:19" ht="12.75">
      <c r="R3247" s="42">
        <v>8420</v>
      </c>
      <c r="S3247" s="7">
        <v>4</v>
      </c>
    </row>
    <row r="3248" spans="18:19" ht="12.75">
      <c r="R3248" s="42">
        <v>8422</v>
      </c>
      <c r="S3248" s="7">
        <v>6</v>
      </c>
    </row>
    <row r="3249" spans="18:19" ht="12.75">
      <c r="R3249" s="42">
        <v>8423</v>
      </c>
      <c r="S3249" s="7">
        <v>6</v>
      </c>
    </row>
    <row r="3250" spans="18:19" ht="12.75">
      <c r="R3250" s="42">
        <v>8424</v>
      </c>
      <c r="S3250" s="7">
        <v>6</v>
      </c>
    </row>
    <row r="3251" spans="18:19" ht="12.75">
      <c r="R3251" s="42">
        <v>8425</v>
      </c>
      <c r="S3251" s="7">
        <v>6</v>
      </c>
    </row>
    <row r="3252" spans="18:19" ht="12.75">
      <c r="R3252" s="42">
        <v>8426</v>
      </c>
      <c r="S3252" s="7">
        <v>6</v>
      </c>
    </row>
    <row r="3253" spans="18:19" ht="12.75">
      <c r="R3253" s="42">
        <v>8427</v>
      </c>
      <c r="S3253" s="7">
        <v>6</v>
      </c>
    </row>
    <row r="3254" spans="18:19" ht="12.75">
      <c r="R3254" s="42">
        <v>8428</v>
      </c>
      <c r="S3254" s="7">
        <v>6</v>
      </c>
    </row>
    <row r="3255" spans="18:19" ht="12.75">
      <c r="R3255" s="42">
        <v>8429</v>
      </c>
      <c r="S3255" s="7">
        <v>6</v>
      </c>
    </row>
    <row r="3256" spans="18:19" ht="12.75">
      <c r="R3256" s="42">
        <v>8430</v>
      </c>
      <c r="S3256" s="7">
        <v>6</v>
      </c>
    </row>
    <row r="3257" spans="18:19" ht="12.75">
      <c r="R3257" s="42">
        <v>8431</v>
      </c>
      <c r="S3257" s="7">
        <v>6</v>
      </c>
    </row>
    <row r="3258" spans="18:19" ht="12.75">
      <c r="R3258" s="42">
        <v>8432</v>
      </c>
      <c r="S3258" s="7">
        <v>6</v>
      </c>
    </row>
    <row r="3259" spans="18:19" ht="12.75">
      <c r="R3259" s="42">
        <v>8433</v>
      </c>
      <c r="S3259" s="7">
        <v>6</v>
      </c>
    </row>
    <row r="3260" spans="18:19" ht="12.75">
      <c r="R3260" s="42">
        <v>8434</v>
      </c>
      <c r="S3260" s="7">
        <v>6</v>
      </c>
    </row>
    <row r="3261" spans="18:19" ht="12.75">
      <c r="R3261" s="42">
        <v>8435</v>
      </c>
      <c r="S3261" s="7">
        <v>6</v>
      </c>
    </row>
    <row r="3262" spans="18:19" ht="12.75">
      <c r="R3262" s="42">
        <v>8436</v>
      </c>
      <c r="S3262" s="7">
        <v>6</v>
      </c>
    </row>
    <row r="3263" spans="18:19" ht="12.75">
      <c r="R3263" s="42">
        <v>8437</v>
      </c>
      <c r="S3263" s="7">
        <v>6</v>
      </c>
    </row>
    <row r="3264" spans="18:19" ht="12.75">
      <c r="R3264" s="42">
        <v>8438</v>
      </c>
      <c r="S3264" s="7">
        <v>6</v>
      </c>
    </row>
    <row r="3265" spans="18:19" ht="12.75">
      <c r="R3265" s="42">
        <v>8439</v>
      </c>
      <c r="S3265" s="7">
        <v>6</v>
      </c>
    </row>
    <row r="3266" spans="18:19" ht="12.75">
      <c r="R3266" s="42">
        <v>8440</v>
      </c>
      <c r="S3266" s="7">
        <v>6</v>
      </c>
    </row>
    <row r="3267" spans="18:19" ht="12.75">
      <c r="R3267" s="42">
        <v>8441</v>
      </c>
      <c r="S3267" s="7">
        <v>6</v>
      </c>
    </row>
    <row r="3268" spans="18:19" ht="12.75">
      <c r="R3268" s="42">
        <v>8442</v>
      </c>
      <c r="S3268" s="7">
        <v>6</v>
      </c>
    </row>
    <row r="3269" spans="18:19" ht="12.75">
      <c r="R3269" s="42">
        <v>8443</v>
      </c>
      <c r="S3269" s="7">
        <v>6</v>
      </c>
    </row>
    <row r="3270" spans="18:19" ht="12.75">
      <c r="R3270" s="42">
        <v>8444</v>
      </c>
      <c r="S3270" s="7">
        <v>6</v>
      </c>
    </row>
    <row r="3271" spans="18:19" ht="12.75">
      <c r="R3271" s="42">
        <v>8445</v>
      </c>
      <c r="S3271" s="7">
        <v>6</v>
      </c>
    </row>
    <row r="3272" spans="18:19" ht="12.75">
      <c r="R3272" s="42">
        <v>8445</v>
      </c>
      <c r="S3272" s="7">
        <v>6</v>
      </c>
    </row>
    <row r="3273" spans="18:19" ht="12.75">
      <c r="R3273" s="42">
        <v>8446</v>
      </c>
      <c r="S3273" s="7">
        <v>6</v>
      </c>
    </row>
    <row r="3274" spans="18:19" ht="12.75">
      <c r="R3274" s="42">
        <v>8447</v>
      </c>
      <c r="S3274" s="7">
        <v>6</v>
      </c>
    </row>
    <row r="3275" spans="18:19" ht="12.75">
      <c r="R3275" s="42">
        <v>8448</v>
      </c>
      <c r="S3275" s="7">
        <v>6</v>
      </c>
    </row>
    <row r="3276" spans="18:19" ht="12.75">
      <c r="R3276" s="42">
        <v>8449</v>
      </c>
      <c r="S3276" s="7">
        <v>6</v>
      </c>
    </row>
    <row r="3277" spans="18:19" ht="12.75">
      <c r="R3277" s="42">
        <v>8451</v>
      </c>
      <c r="S3277" s="7">
        <v>6</v>
      </c>
    </row>
    <row r="3278" spans="18:19" ht="12.75">
      <c r="R3278" s="42">
        <v>8452</v>
      </c>
      <c r="S3278" s="7">
        <v>6</v>
      </c>
    </row>
    <row r="3279" spans="18:19" ht="12.75">
      <c r="R3279" s="42">
        <v>8452</v>
      </c>
      <c r="S3279" s="7">
        <v>6</v>
      </c>
    </row>
    <row r="3280" spans="18:19" ht="12.75">
      <c r="R3280" s="42">
        <v>8454</v>
      </c>
      <c r="S3280" s="7">
        <v>6</v>
      </c>
    </row>
    <row r="3281" spans="18:19" ht="12.75">
      <c r="R3281" s="42">
        <v>8455</v>
      </c>
      <c r="S3281" s="7">
        <v>6</v>
      </c>
    </row>
    <row r="3282" spans="18:19" ht="12.75">
      <c r="R3282" s="42">
        <v>8456</v>
      </c>
      <c r="S3282" s="7">
        <v>6</v>
      </c>
    </row>
    <row r="3283" spans="18:19" ht="12.75">
      <c r="R3283" s="42">
        <v>8457</v>
      </c>
      <c r="S3283" s="7">
        <v>6</v>
      </c>
    </row>
    <row r="3284" spans="18:19" ht="12.75">
      <c r="R3284" s="42">
        <v>8458</v>
      </c>
      <c r="S3284" s="7">
        <v>6</v>
      </c>
    </row>
    <row r="3285" spans="18:19" ht="12.75">
      <c r="R3285" s="42">
        <v>8460</v>
      </c>
      <c r="S3285" s="7">
        <v>6</v>
      </c>
    </row>
    <row r="3286" spans="18:19" ht="12.75">
      <c r="R3286" s="42">
        <v>8461</v>
      </c>
      <c r="S3286" s="7">
        <v>6</v>
      </c>
    </row>
    <row r="3287" spans="18:19" ht="12.75">
      <c r="R3287" s="42">
        <v>8462</v>
      </c>
      <c r="S3287" s="7">
        <v>6</v>
      </c>
    </row>
    <row r="3288" spans="18:19" ht="12.75">
      <c r="R3288" s="42">
        <v>8468</v>
      </c>
      <c r="S3288" s="7">
        <v>6</v>
      </c>
    </row>
    <row r="3289" spans="18:19" ht="12.75">
      <c r="R3289" s="42">
        <v>8469</v>
      </c>
      <c r="S3289" s="7">
        <v>6</v>
      </c>
    </row>
    <row r="3290" spans="18:19" ht="12.75">
      <c r="R3290" s="42">
        <v>8471</v>
      </c>
      <c r="S3290" s="7">
        <v>6</v>
      </c>
    </row>
    <row r="3291" spans="18:19" ht="12.75">
      <c r="R3291" s="42">
        <v>8471</v>
      </c>
      <c r="S3291" s="7">
        <v>6</v>
      </c>
    </row>
    <row r="3292" spans="18:19" ht="12.75">
      <c r="R3292" s="42">
        <v>8471</v>
      </c>
      <c r="S3292" s="7">
        <v>6</v>
      </c>
    </row>
    <row r="3293" spans="18:19" ht="12.75">
      <c r="R3293" s="42">
        <v>8473</v>
      </c>
      <c r="S3293" s="7">
        <v>6</v>
      </c>
    </row>
    <row r="3294" spans="18:19" ht="12.75">
      <c r="R3294" s="42">
        <v>8474</v>
      </c>
      <c r="S3294" s="7">
        <v>6</v>
      </c>
    </row>
    <row r="3295" spans="18:19" ht="12.75">
      <c r="R3295" s="42">
        <v>8475</v>
      </c>
      <c r="S3295" s="7">
        <v>6</v>
      </c>
    </row>
    <row r="3296" spans="18:19" ht="12.75">
      <c r="R3296" s="42">
        <v>8475</v>
      </c>
      <c r="S3296" s="7">
        <v>6</v>
      </c>
    </row>
    <row r="3297" spans="18:19" ht="12.75">
      <c r="R3297" s="42">
        <v>8475</v>
      </c>
      <c r="S3297" s="7">
        <v>6</v>
      </c>
    </row>
    <row r="3298" spans="18:19" ht="12.75">
      <c r="R3298" s="42">
        <v>8476</v>
      </c>
      <c r="S3298" s="7">
        <v>6</v>
      </c>
    </row>
    <row r="3299" spans="18:19" ht="12.75">
      <c r="R3299" s="42">
        <v>8477</v>
      </c>
      <c r="S3299" s="7">
        <v>6</v>
      </c>
    </row>
    <row r="3300" spans="18:19" ht="12.75">
      <c r="R3300" s="42">
        <v>8477</v>
      </c>
      <c r="S3300" s="7">
        <v>6</v>
      </c>
    </row>
    <row r="3301" spans="18:19" ht="12.75">
      <c r="R3301" s="42">
        <v>8477</v>
      </c>
      <c r="S3301" s="7">
        <v>6</v>
      </c>
    </row>
    <row r="3302" spans="18:19" ht="12.75">
      <c r="R3302" s="42">
        <v>8478</v>
      </c>
      <c r="S3302" s="7">
        <v>6</v>
      </c>
    </row>
    <row r="3303" spans="18:19" ht="12.75">
      <c r="R3303" s="42">
        <v>8479</v>
      </c>
      <c r="S3303" s="7">
        <v>6</v>
      </c>
    </row>
    <row r="3304" spans="18:19" ht="12.75">
      <c r="R3304" s="42">
        <v>8481</v>
      </c>
      <c r="S3304" s="7">
        <v>6</v>
      </c>
    </row>
    <row r="3305" spans="18:19" ht="12.75">
      <c r="R3305" s="42">
        <v>8482</v>
      </c>
      <c r="S3305" s="7">
        <v>6</v>
      </c>
    </row>
    <row r="3306" spans="18:19" ht="12.75">
      <c r="R3306" s="42">
        <v>8483</v>
      </c>
      <c r="S3306" s="7">
        <v>6</v>
      </c>
    </row>
    <row r="3307" spans="18:19" ht="12.75">
      <c r="R3307" s="42">
        <v>8483</v>
      </c>
      <c r="S3307" s="7">
        <v>6</v>
      </c>
    </row>
    <row r="3308" spans="18:19" ht="12.75">
      <c r="R3308" s="42">
        <v>8484</v>
      </c>
      <c r="S3308" s="7">
        <v>6</v>
      </c>
    </row>
    <row r="3309" spans="18:19" ht="12.75">
      <c r="R3309" s="42">
        <v>8484</v>
      </c>
      <c r="S3309" s="7">
        <v>6</v>
      </c>
    </row>
    <row r="3310" spans="18:19" ht="12.75">
      <c r="R3310" s="42">
        <v>8484</v>
      </c>
      <c r="S3310" s="7">
        <v>6</v>
      </c>
    </row>
    <row r="3311" spans="18:19" ht="12.75">
      <c r="R3311" s="42">
        <v>8485</v>
      </c>
      <c r="S3311" s="7">
        <v>6</v>
      </c>
    </row>
    <row r="3312" spans="18:19" ht="12.75">
      <c r="R3312" s="42">
        <v>8491</v>
      </c>
      <c r="S3312" s="7">
        <v>6</v>
      </c>
    </row>
    <row r="3313" spans="18:19" ht="12.75">
      <c r="R3313" s="42">
        <v>8492</v>
      </c>
      <c r="S3313" s="7">
        <v>6</v>
      </c>
    </row>
    <row r="3314" spans="18:19" ht="12.75">
      <c r="R3314" s="42">
        <v>8493</v>
      </c>
      <c r="S3314" s="7">
        <v>6</v>
      </c>
    </row>
    <row r="3315" spans="18:19" ht="12.75">
      <c r="R3315" s="42">
        <v>8494</v>
      </c>
      <c r="S3315" s="7">
        <v>6</v>
      </c>
    </row>
    <row r="3316" spans="18:19" ht="12.75">
      <c r="R3316" s="42">
        <v>8495</v>
      </c>
      <c r="S3316" s="7">
        <v>6</v>
      </c>
    </row>
    <row r="3317" spans="18:19" ht="12.75">
      <c r="R3317" s="42">
        <v>8496</v>
      </c>
      <c r="S3317" s="7">
        <v>6</v>
      </c>
    </row>
    <row r="3318" spans="18:19" ht="12.75">
      <c r="R3318" s="42">
        <v>8496</v>
      </c>
      <c r="S3318" s="7">
        <v>6</v>
      </c>
    </row>
    <row r="3319" spans="18:19" ht="12.75">
      <c r="R3319" s="42">
        <v>8497</v>
      </c>
      <c r="S3319" s="7">
        <v>6</v>
      </c>
    </row>
    <row r="3320" spans="18:19" ht="12.75">
      <c r="R3320" s="42">
        <v>8497</v>
      </c>
      <c r="S3320" s="7">
        <v>6</v>
      </c>
    </row>
    <row r="3321" spans="18:19" ht="12.75">
      <c r="R3321" s="42">
        <v>8500</v>
      </c>
      <c r="S3321" s="7">
        <v>5</v>
      </c>
    </row>
    <row r="3322" spans="18:19" ht="12.75">
      <c r="R3322" s="42">
        <v>8501</v>
      </c>
      <c r="S3322" s="7">
        <v>5</v>
      </c>
    </row>
    <row r="3323" spans="18:19" ht="12.75">
      <c r="R3323" s="42">
        <v>8502</v>
      </c>
      <c r="S3323" s="7">
        <v>6</v>
      </c>
    </row>
    <row r="3324" spans="18:19" ht="12.75">
      <c r="R3324" s="42">
        <v>8503</v>
      </c>
      <c r="S3324" s="7">
        <v>6</v>
      </c>
    </row>
    <row r="3325" spans="18:19" ht="12.75">
      <c r="R3325" s="42">
        <v>8505</v>
      </c>
      <c r="S3325" s="7">
        <v>6</v>
      </c>
    </row>
    <row r="3326" spans="18:19" ht="12.75">
      <c r="R3326" s="42">
        <v>8510</v>
      </c>
      <c r="S3326" s="7">
        <v>6</v>
      </c>
    </row>
    <row r="3327" spans="18:19" ht="12.75">
      <c r="R3327" s="42">
        <v>8511</v>
      </c>
      <c r="S3327" s="7">
        <v>5</v>
      </c>
    </row>
    <row r="3328" spans="18:19" ht="12.75">
      <c r="R3328" s="42">
        <v>8512</v>
      </c>
      <c r="S3328" s="7">
        <v>6</v>
      </c>
    </row>
    <row r="3329" spans="18:19" ht="12.75">
      <c r="R3329" s="42">
        <v>8513</v>
      </c>
      <c r="S3329" s="7">
        <v>5</v>
      </c>
    </row>
    <row r="3330" spans="18:19" ht="12.75">
      <c r="R3330" s="42">
        <v>8514</v>
      </c>
      <c r="S3330" s="7">
        <v>5</v>
      </c>
    </row>
    <row r="3331" spans="18:19" ht="12.75">
      <c r="R3331" s="42">
        <v>8515</v>
      </c>
      <c r="S3331" s="7">
        <v>6</v>
      </c>
    </row>
    <row r="3332" spans="18:19" ht="12.75">
      <c r="R3332" s="42">
        <v>8516</v>
      </c>
      <c r="S3332" s="7">
        <v>6</v>
      </c>
    </row>
    <row r="3333" spans="18:19" ht="12.75">
      <c r="R3333" s="42">
        <v>8517</v>
      </c>
      <c r="S3333" s="7">
        <v>6</v>
      </c>
    </row>
    <row r="3334" spans="18:19" ht="12.75">
      <c r="R3334" s="42">
        <v>8518</v>
      </c>
      <c r="S3334" s="7">
        <v>6</v>
      </c>
    </row>
    <row r="3335" spans="18:19" ht="12.75">
      <c r="R3335" s="42">
        <v>8521</v>
      </c>
      <c r="S3335" s="7">
        <v>6</v>
      </c>
    </row>
    <row r="3336" spans="18:19" ht="12.75">
      <c r="R3336" s="42">
        <v>8522</v>
      </c>
      <c r="S3336" s="7">
        <v>6</v>
      </c>
    </row>
    <row r="3337" spans="18:19" ht="12.75">
      <c r="R3337" s="42">
        <v>8523</v>
      </c>
      <c r="S3337" s="7">
        <v>6</v>
      </c>
    </row>
    <row r="3338" spans="18:19" ht="12.75">
      <c r="R3338" s="42">
        <v>8523</v>
      </c>
      <c r="S3338" s="7">
        <v>6</v>
      </c>
    </row>
    <row r="3339" spans="18:19" ht="12.75">
      <c r="R3339" s="42">
        <v>8531</v>
      </c>
      <c r="S3339" s="7">
        <v>6</v>
      </c>
    </row>
    <row r="3340" spans="18:19" ht="12.75">
      <c r="R3340" s="42">
        <v>8532</v>
      </c>
      <c r="S3340" s="7">
        <v>6</v>
      </c>
    </row>
    <row r="3341" spans="18:19" ht="12.75">
      <c r="R3341" s="42">
        <v>8533</v>
      </c>
      <c r="S3341" s="7">
        <v>6</v>
      </c>
    </row>
    <row r="3342" spans="18:19" ht="12.75">
      <c r="R3342" s="42">
        <v>8541</v>
      </c>
      <c r="S3342" s="7">
        <v>6</v>
      </c>
    </row>
    <row r="3343" spans="18:19" ht="12.75">
      <c r="R3343" s="42">
        <v>8542</v>
      </c>
      <c r="S3343" s="7">
        <v>6</v>
      </c>
    </row>
    <row r="3344" spans="18:19" ht="12.75">
      <c r="R3344" s="42">
        <v>8543</v>
      </c>
      <c r="S3344" s="7">
        <v>6</v>
      </c>
    </row>
    <row r="3345" spans="18:19" ht="12.75">
      <c r="R3345" s="42">
        <v>8544</v>
      </c>
      <c r="S3345" s="7">
        <v>4</v>
      </c>
    </row>
    <row r="3346" spans="18:19" ht="12.75">
      <c r="R3346" s="42">
        <v>8544</v>
      </c>
      <c r="S3346" s="7">
        <v>4</v>
      </c>
    </row>
    <row r="3347" spans="18:19" ht="12.75">
      <c r="R3347" s="42">
        <v>8544</v>
      </c>
      <c r="S3347" s="7">
        <v>4</v>
      </c>
    </row>
    <row r="3348" spans="18:19" ht="12.75">
      <c r="R3348" s="42">
        <v>8551</v>
      </c>
      <c r="S3348" s="7">
        <v>6</v>
      </c>
    </row>
    <row r="3349" spans="18:19" ht="12.75">
      <c r="R3349" s="42">
        <v>8552</v>
      </c>
      <c r="S3349" s="7">
        <v>6</v>
      </c>
    </row>
    <row r="3350" spans="18:19" ht="12.75">
      <c r="R3350" s="42">
        <v>8553</v>
      </c>
      <c r="S3350" s="7">
        <v>6</v>
      </c>
    </row>
    <row r="3351" spans="18:19" ht="12.75">
      <c r="R3351" s="42">
        <v>8554</v>
      </c>
      <c r="S3351" s="7">
        <v>6</v>
      </c>
    </row>
    <row r="3352" spans="18:19" ht="12.75">
      <c r="R3352" s="42">
        <v>8555</v>
      </c>
      <c r="S3352" s="7">
        <v>6</v>
      </c>
    </row>
    <row r="3353" spans="18:19" ht="12.75">
      <c r="R3353" s="42">
        <v>8556</v>
      </c>
      <c r="S3353" s="7">
        <v>6</v>
      </c>
    </row>
    <row r="3354" spans="18:19" ht="12.75">
      <c r="R3354" s="42">
        <v>8557</v>
      </c>
      <c r="S3354" s="7">
        <v>6</v>
      </c>
    </row>
    <row r="3355" spans="18:19" ht="12.75">
      <c r="R3355" s="42">
        <v>8557</v>
      </c>
      <c r="S3355" s="7">
        <v>6</v>
      </c>
    </row>
    <row r="3356" spans="18:19" ht="12.75">
      <c r="R3356" s="42">
        <v>8558</v>
      </c>
      <c r="S3356" s="7">
        <v>6</v>
      </c>
    </row>
    <row r="3357" spans="18:19" ht="12.75">
      <c r="R3357" s="42">
        <v>8561</v>
      </c>
      <c r="S3357" s="7">
        <v>6</v>
      </c>
    </row>
    <row r="3358" spans="18:19" ht="12.75">
      <c r="R3358" s="42">
        <v>8562</v>
      </c>
      <c r="S3358" s="7">
        <v>6</v>
      </c>
    </row>
    <row r="3359" spans="18:19" ht="12.75">
      <c r="R3359" s="42">
        <v>8563</v>
      </c>
      <c r="S3359" s="7">
        <v>6</v>
      </c>
    </row>
    <row r="3360" spans="18:19" ht="12.75">
      <c r="R3360" s="42">
        <v>8564</v>
      </c>
      <c r="S3360" s="7">
        <v>6</v>
      </c>
    </row>
    <row r="3361" spans="18:19" ht="12.75">
      <c r="R3361" s="42">
        <v>8565</v>
      </c>
      <c r="S3361" s="7">
        <v>6</v>
      </c>
    </row>
    <row r="3362" spans="18:19" ht="12.75">
      <c r="R3362" s="42">
        <v>8571</v>
      </c>
      <c r="S3362" s="7">
        <v>6</v>
      </c>
    </row>
    <row r="3363" spans="18:19" ht="12.75">
      <c r="R3363" s="42">
        <v>8572</v>
      </c>
      <c r="S3363" s="7">
        <v>6</v>
      </c>
    </row>
    <row r="3364" spans="18:19" ht="12.75">
      <c r="R3364" s="42">
        <v>8581</v>
      </c>
      <c r="S3364" s="7">
        <v>4</v>
      </c>
    </row>
    <row r="3365" spans="18:19" ht="12.75">
      <c r="R3365" s="42">
        <v>8581</v>
      </c>
      <c r="S3365" s="7">
        <v>4</v>
      </c>
    </row>
    <row r="3366" spans="18:19" ht="12.75">
      <c r="R3366" s="42">
        <v>8582</v>
      </c>
      <c r="S3366" s="7">
        <v>6</v>
      </c>
    </row>
    <row r="3367" spans="18:19" ht="12.75">
      <c r="R3367" s="42">
        <v>8591</v>
      </c>
      <c r="S3367" s="7">
        <v>6</v>
      </c>
    </row>
    <row r="3368" spans="18:19" ht="12.75">
      <c r="R3368" s="42">
        <v>8591</v>
      </c>
      <c r="S3368" s="7">
        <v>6</v>
      </c>
    </row>
    <row r="3369" spans="18:19" ht="12.75">
      <c r="R3369" s="42">
        <v>8592</v>
      </c>
      <c r="S3369" s="7">
        <v>6</v>
      </c>
    </row>
    <row r="3370" spans="18:19" ht="12.75">
      <c r="R3370" s="42">
        <v>8593</v>
      </c>
      <c r="S3370" s="7">
        <v>6</v>
      </c>
    </row>
    <row r="3371" spans="18:19" ht="12.75">
      <c r="R3371" s="42">
        <v>8594</v>
      </c>
      <c r="S3371" s="7">
        <v>6</v>
      </c>
    </row>
    <row r="3372" spans="18:19" ht="12.75">
      <c r="R3372" s="42">
        <v>8595</v>
      </c>
      <c r="S3372" s="7">
        <v>6</v>
      </c>
    </row>
    <row r="3373" spans="18:19" ht="12.75">
      <c r="R3373" s="42">
        <v>8596</v>
      </c>
      <c r="S3373" s="7">
        <v>6</v>
      </c>
    </row>
    <row r="3374" spans="18:19" ht="12.75">
      <c r="R3374" s="42">
        <v>8597</v>
      </c>
      <c r="S3374" s="7">
        <v>6</v>
      </c>
    </row>
    <row r="3375" spans="18:19" ht="12.75">
      <c r="R3375" s="42">
        <v>8597</v>
      </c>
      <c r="S3375" s="7">
        <v>6</v>
      </c>
    </row>
    <row r="3376" spans="18:19" ht="12.75">
      <c r="R3376" s="42">
        <v>8598</v>
      </c>
      <c r="S3376" s="7">
        <v>5</v>
      </c>
    </row>
    <row r="3377" spans="18:19" ht="12.75">
      <c r="R3377" s="42">
        <v>8600</v>
      </c>
      <c r="S3377" s="7">
        <v>6</v>
      </c>
    </row>
    <row r="3378" spans="18:19" ht="12.75">
      <c r="R3378" s="42">
        <v>8601</v>
      </c>
      <c r="S3378" s="7">
        <v>6</v>
      </c>
    </row>
    <row r="3379" spans="18:19" ht="12.75">
      <c r="R3379" s="42">
        <v>8602</v>
      </c>
      <c r="S3379" s="7">
        <v>6</v>
      </c>
    </row>
    <row r="3380" spans="18:19" ht="12.75">
      <c r="R3380" s="42">
        <v>8604</v>
      </c>
      <c r="S3380" s="7">
        <v>6</v>
      </c>
    </row>
    <row r="3381" spans="18:19" ht="12.75">
      <c r="R3381" s="42">
        <v>8609</v>
      </c>
      <c r="S3381" s="7">
        <v>6</v>
      </c>
    </row>
    <row r="3382" spans="18:19" ht="12.75">
      <c r="R3382" s="42">
        <v>8611</v>
      </c>
      <c r="S3382" s="7">
        <v>6</v>
      </c>
    </row>
    <row r="3383" spans="18:19" ht="12.75">
      <c r="R3383" s="42">
        <v>8612</v>
      </c>
      <c r="S3383" s="7">
        <v>6</v>
      </c>
    </row>
    <row r="3384" spans="18:19" ht="12.75">
      <c r="R3384" s="42">
        <v>8613</v>
      </c>
      <c r="S3384" s="7">
        <v>6</v>
      </c>
    </row>
    <row r="3385" spans="18:19" ht="12.75">
      <c r="R3385" s="42">
        <v>8614</v>
      </c>
      <c r="S3385" s="7">
        <v>6</v>
      </c>
    </row>
    <row r="3386" spans="18:19" ht="12.75">
      <c r="R3386" s="42">
        <v>8617</v>
      </c>
      <c r="S3386" s="7">
        <v>6</v>
      </c>
    </row>
    <row r="3387" spans="18:19" ht="12.75">
      <c r="R3387" s="42">
        <v>8618</v>
      </c>
      <c r="S3387" s="7">
        <v>6</v>
      </c>
    </row>
    <row r="3388" spans="18:19" ht="12.75">
      <c r="R3388" s="42">
        <v>8619</v>
      </c>
      <c r="S3388" s="7">
        <v>6</v>
      </c>
    </row>
    <row r="3389" spans="18:19" ht="12.75">
      <c r="R3389" s="42">
        <v>8621</v>
      </c>
      <c r="S3389" s="7">
        <v>6</v>
      </c>
    </row>
    <row r="3390" spans="18:19" ht="12.75">
      <c r="R3390" s="42">
        <v>8622</v>
      </c>
      <c r="S3390" s="7">
        <v>6</v>
      </c>
    </row>
    <row r="3391" spans="18:19" ht="12.75">
      <c r="R3391" s="42">
        <v>8623</v>
      </c>
      <c r="S3391" s="7">
        <v>6</v>
      </c>
    </row>
    <row r="3392" spans="18:19" ht="12.75">
      <c r="R3392" s="42">
        <v>8624</v>
      </c>
      <c r="S3392" s="7">
        <v>6</v>
      </c>
    </row>
    <row r="3393" spans="18:19" ht="12.75">
      <c r="R3393" s="42">
        <v>8625</v>
      </c>
      <c r="S3393" s="7">
        <v>6</v>
      </c>
    </row>
    <row r="3394" spans="18:19" ht="12.75">
      <c r="R3394" s="42">
        <v>8626</v>
      </c>
      <c r="S3394" s="7">
        <v>6</v>
      </c>
    </row>
    <row r="3395" spans="18:19" ht="12.75">
      <c r="R3395" s="42">
        <v>8627</v>
      </c>
      <c r="S3395" s="7">
        <v>6</v>
      </c>
    </row>
    <row r="3396" spans="18:19" ht="12.75">
      <c r="R3396" s="42">
        <v>8628</v>
      </c>
      <c r="S3396" s="7">
        <v>6</v>
      </c>
    </row>
    <row r="3397" spans="18:19" ht="12.75">
      <c r="R3397" s="42">
        <v>8630</v>
      </c>
      <c r="S3397" s="7">
        <v>6</v>
      </c>
    </row>
    <row r="3398" spans="18:19" ht="12.75">
      <c r="R3398" s="42">
        <v>8631</v>
      </c>
      <c r="S3398" s="7">
        <v>6</v>
      </c>
    </row>
    <row r="3399" spans="18:19" ht="12.75">
      <c r="R3399" s="42">
        <v>8634</v>
      </c>
      <c r="S3399" s="7">
        <v>6</v>
      </c>
    </row>
    <row r="3400" spans="18:19" ht="12.75">
      <c r="R3400" s="42">
        <v>8635</v>
      </c>
      <c r="S3400" s="7">
        <v>6</v>
      </c>
    </row>
    <row r="3401" spans="18:19" ht="12.75">
      <c r="R3401" s="42">
        <v>8636</v>
      </c>
      <c r="S3401" s="7">
        <v>6</v>
      </c>
    </row>
    <row r="3402" spans="18:19" ht="12.75">
      <c r="R3402" s="42">
        <v>8637</v>
      </c>
      <c r="S3402" s="7">
        <v>6</v>
      </c>
    </row>
    <row r="3403" spans="18:19" ht="12.75">
      <c r="R3403" s="42">
        <v>8638</v>
      </c>
      <c r="S3403" s="7">
        <v>6</v>
      </c>
    </row>
    <row r="3404" spans="18:19" ht="12.75">
      <c r="R3404" s="42">
        <v>8640</v>
      </c>
      <c r="S3404" s="7">
        <v>6</v>
      </c>
    </row>
    <row r="3405" spans="18:19" ht="12.75">
      <c r="R3405" s="42">
        <v>8641</v>
      </c>
      <c r="S3405" s="7">
        <v>6</v>
      </c>
    </row>
    <row r="3406" spans="18:19" ht="12.75">
      <c r="R3406" s="42">
        <v>8642</v>
      </c>
      <c r="S3406" s="7">
        <v>6</v>
      </c>
    </row>
    <row r="3407" spans="18:19" ht="12.75">
      <c r="R3407" s="42">
        <v>8644</v>
      </c>
      <c r="S3407" s="7">
        <v>6</v>
      </c>
    </row>
    <row r="3408" spans="18:19" ht="12.75">
      <c r="R3408" s="42">
        <v>8646</v>
      </c>
      <c r="S3408" s="7">
        <v>6</v>
      </c>
    </row>
    <row r="3409" spans="18:19" ht="12.75">
      <c r="R3409" s="42">
        <v>8647</v>
      </c>
      <c r="S3409" s="7">
        <v>6</v>
      </c>
    </row>
    <row r="3410" spans="18:19" ht="12.75">
      <c r="R3410" s="42">
        <v>8647</v>
      </c>
      <c r="S3410" s="7">
        <v>6</v>
      </c>
    </row>
    <row r="3411" spans="18:19" ht="12.75">
      <c r="R3411" s="42">
        <v>8648</v>
      </c>
      <c r="S3411" s="7">
        <v>6</v>
      </c>
    </row>
    <row r="3412" spans="18:19" ht="12.75">
      <c r="R3412" s="42">
        <v>8649</v>
      </c>
      <c r="S3412" s="7">
        <v>6</v>
      </c>
    </row>
    <row r="3413" spans="18:19" ht="12.75">
      <c r="R3413" s="42">
        <v>8651</v>
      </c>
      <c r="S3413" s="7">
        <v>6</v>
      </c>
    </row>
    <row r="3414" spans="18:19" ht="12.75">
      <c r="R3414" s="42">
        <v>8652</v>
      </c>
      <c r="S3414" s="7">
        <v>6</v>
      </c>
    </row>
    <row r="3415" spans="18:19" ht="12.75">
      <c r="R3415" s="42">
        <v>8653</v>
      </c>
      <c r="S3415" s="7">
        <v>6</v>
      </c>
    </row>
    <row r="3416" spans="18:19" ht="12.75">
      <c r="R3416" s="42">
        <v>8654</v>
      </c>
      <c r="S3416" s="7">
        <v>6</v>
      </c>
    </row>
    <row r="3417" spans="18:19" ht="12.75">
      <c r="R3417" s="42">
        <v>8655</v>
      </c>
      <c r="S3417" s="7">
        <v>6</v>
      </c>
    </row>
    <row r="3418" spans="18:19" ht="12.75">
      <c r="R3418" s="42">
        <v>8656</v>
      </c>
      <c r="S3418" s="7">
        <v>6</v>
      </c>
    </row>
    <row r="3419" spans="18:19" ht="12.75">
      <c r="R3419" s="42">
        <v>8658</v>
      </c>
      <c r="S3419" s="7">
        <v>6</v>
      </c>
    </row>
    <row r="3420" spans="18:19" ht="12.75">
      <c r="R3420" s="42">
        <v>8660</v>
      </c>
      <c r="S3420" s="7">
        <v>6</v>
      </c>
    </row>
    <row r="3421" spans="18:19" ht="12.75">
      <c r="R3421" s="42">
        <v>8660</v>
      </c>
      <c r="S3421" s="7">
        <v>6</v>
      </c>
    </row>
    <row r="3422" spans="18:19" ht="12.75">
      <c r="R3422" s="42">
        <v>8660</v>
      </c>
      <c r="S3422" s="7">
        <v>6</v>
      </c>
    </row>
    <row r="3423" spans="18:19" ht="12.75">
      <c r="R3423" s="42">
        <v>8660</v>
      </c>
      <c r="S3423" s="7">
        <v>6</v>
      </c>
    </row>
    <row r="3424" spans="18:19" ht="12.75">
      <c r="R3424" s="42">
        <v>8660</v>
      </c>
      <c r="S3424" s="7">
        <v>6</v>
      </c>
    </row>
    <row r="3425" spans="18:19" ht="12.75">
      <c r="R3425" s="42">
        <v>8666</v>
      </c>
      <c r="S3425" s="7">
        <v>6</v>
      </c>
    </row>
    <row r="3426" spans="18:19" ht="12.75">
      <c r="R3426" s="42">
        <v>8666</v>
      </c>
      <c r="S3426" s="7">
        <v>6</v>
      </c>
    </row>
    <row r="3427" spans="18:19" ht="12.75">
      <c r="R3427" s="42">
        <v>8667</v>
      </c>
      <c r="S3427" s="7">
        <v>6</v>
      </c>
    </row>
    <row r="3428" spans="18:19" ht="12.75">
      <c r="R3428" s="42">
        <v>8668</v>
      </c>
      <c r="S3428" s="7">
        <v>6</v>
      </c>
    </row>
    <row r="3429" spans="18:19" ht="12.75">
      <c r="R3429" s="42">
        <v>8669</v>
      </c>
      <c r="S3429" s="7">
        <v>6</v>
      </c>
    </row>
    <row r="3430" spans="18:19" ht="12.75">
      <c r="R3430" s="42">
        <v>8671</v>
      </c>
      <c r="S3430" s="7">
        <v>6</v>
      </c>
    </row>
    <row r="3431" spans="18:19" ht="12.75">
      <c r="R3431" s="42">
        <v>8672</v>
      </c>
      <c r="S3431" s="7">
        <v>6</v>
      </c>
    </row>
    <row r="3432" spans="18:19" ht="12.75">
      <c r="R3432" s="42">
        <v>8673</v>
      </c>
      <c r="S3432" s="7">
        <v>6</v>
      </c>
    </row>
    <row r="3433" spans="18:19" ht="12.75">
      <c r="R3433" s="42">
        <v>8674</v>
      </c>
      <c r="S3433" s="7">
        <v>6</v>
      </c>
    </row>
    <row r="3434" spans="18:19" ht="12.75">
      <c r="R3434" s="42">
        <v>8675</v>
      </c>
      <c r="S3434" s="7">
        <v>6</v>
      </c>
    </row>
    <row r="3435" spans="18:19" ht="12.75">
      <c r="R3435" s="42">
        <v>8676</v>
      </c>
      <c r="S3435" s="7">
        <v>6</v>
      </c>
    </row>
    <row r="3436" spans="18:19" ht="12.75">
      <c r="R3436" s="42">
        <v>8681</v>
      </c>
      <c r="S3436" s="7">
        <v>6</v>
      </c>
    </row>
    <row r="3437" spans="18:19" ht="12.75">
      <c r="R3437" s="42">
        <v>8681</v>
      </c>
      <c r="S3437" s="7">
        <v>6</v>
      </c>
    </row>
    <row r="3438" spans="18:19" ht="12.75">
      <c r="R3438" s="42">
        <v>8683</v>
      </c>
      <c r="S3438" s="7">
        <v>6</v>
      </c>
    </row>
    <row r="3439" spans="18:19" ht="12.75">
      <c r="R3439" s="42">
        <v>8684</v>
      </c>
      <c r="S3439" s="7">
        <v>6</v>
      </c>
    </row>
    <row r="3440" spans="18:19" ht="12.75">
      <c r="R3440" s="42">
        <v>8685</v>
      </c>
      <c r="S3440" s="7">
        <v>6</v>
      </c>
    </row>
    <row r="3441" spans="18:19" ht="12.75">
      <c r="R3441" s="42">
        <v>8691</v>
      </c>
      <c r="S3441" s="7">
        <v>6</v>
      </c>
    </row>
    <row r="3442" spans="18:19" ht="12.75">
      <c r="R3442" s="42">
        <v>8692</v>
      </c>
      <c r="S3442" s="7">
        <v>6</v>
      </c>
    </row>
    <row r="3443" spans="18:19" ht="12.75">
      <c r="R3443" s="42">
        <v>8692</v>
      </c>
      <c r="S3443" s="7">
        <v>6</v>
      </c>
    </row>
    <row r="3444" spans="18:19" ht="12.75">
      <c r="R3444" s="42">
        <v>8693</v>
      </c>
      <c r="S3444" s="7">
        <v>6</v>
      </c>
    </row>
    <row r="3445" spans="18:19" ht="12.75">
      <c r="R3445" s="42">
        <v>8693</v>
      </c>
      <c r="S3445" s="7">
        <v>6</v>
      </c>
    </row>
    <row r="3446" spans="18:19" ht="12.75">
      <c r="R3446" s="42">
        <v>8694</v>
      </c>
      <c r="S3446" s="7">
        <v>6</v>
      </c>
    </row>
    <row r="3447" spans="18:19" ht="12.75">
      <c r="R3447" s="42">
        <v>8695</v>
      </c>
      <c r="S3447" s="7">
        <v>6</v>
      </c>
    </row>
    <row r="3448" spans="18:19" ht="12.75">
      <c r="R3448" s="42">
        <v>8696</v>
      </c>
      <c r="S3448" s="7">
        <v>6</v>
      </c>
    </row>
    <row r="3449" spans="18:19" ht="12.75">
      <c r="R3449" s="42">
        <v>8697</v>
      </c>
      <c r="S3449" s="7">
        <v>6</v>
      </c>
    </row>
    <row r="3450" spans="18:19" ht="12.75">
      <c r="R3450" s="42">
        <v>8698</v>
      </c>
      <c r="S3450" s="7">
        <v>6</v>
      </c>
    </row>
    <row r="3451" spans="18:19" ht="12.75">
      <c r="R3451" s="42">
        <v>8698</v>
      </c>
      <c r="S3451" s="7">
        <v>6</v>
      </c>
    </row>
    <row r="3452" spans="18:19" ht="12.75">
      <c r="R3452" s="42">
        <v>8699</v>
      </c>
      <c r="S3452" s="7">
        <v>6</v>
      </c>
    </row>
    <row r="3453" spans="18:19" ht="12.75">
      <c r="R3453" s="42">
        <v>8700</v>
      </c>
      <c r="S3453" s="7">
        <v>6</v>
      </c>
    </row>
    <row r="3454" spans="18:19" ht="12.75">
      <c r="R3454" s="42">
        <v>8700</v>
      </c>
      <c r="S3454" s="7">
        <v>6</v>
      </c>
    </row>
    <row r="3455" spans="18:19" ht="12.75">
      <c r="R3455" s="42">
        <v>8701</v>
      </c>
      <c r="S3455" s="7">
        <v>6</v>
      </c>
    </row>
    <row r="3456" spans="18:19" ht="12.75">
      <c r="R3456" s="42">
        <v>8705</v>
      </c>
      <c r="S3456" s="7">
        <v>6</v>
      </c>
    </row>
    <row r="3457" spans="18:19" ht="12.75">
      <c r="R3457" s="42">
        <v>8706</v>
      </c>
      <c r="S3457" s="7">
        <v>6</v>
      </c>
    </row>
    <row r="3458" spans="18:19" ht="12.75">
      <c r="R3458" s="42">
        <v>8707</v>
      </c>
      <c r="S3458" s="7">
        <v>6</v>
      </c>
    </row>
    <row r="3459" spans="18:19" ht="12.75">
      <c r="R3459" s="42">
        <v>8707</v>
      </c>
      <c r="S3459" s="7">
        <v>6</v>
      </c>
    </row>
    <row r="3460" spans="18:19" ht="12.75">
      <c r="R3460" s="42">
        <v>8708</v>
      </c>
      <c r="S3460" s="7">
        <v>6</v>
      </c>
    </row>
    <row r="3461" spans="18:19" ht="12.75">
      <c r="R3461" s="42">
        <v>8709</v>
      </c>
      <c r="S3461" s="7">
        <v>6</v>
      </c>
    </row>
    <row r="3462" spans="18:19" ht="12.75">
      <c r="R3462" s="42">
        <v>8710</v>
      </c>
      <c r="S3462" s="7">
        <v>6</v>
      </c>
    </row>
    <row r="3463" spans="18:19" ht="12.75">
      <c r="R3463" s="42">
        <v>8711</v>
      </c>
      <c r="S3463" s="7">
        <v>6</v>
      </c>
    </row>
    <row r="3464" spans="18:19" ht="12.75">
      <c r="R3464" s="42">
        <v>8712</v>
      </c>
      <c r="S3464" s="7">
        <v>6</v>
      </c>
    </row>
    <row r="3465" spans="18:19" ht="12.75">
      <c r="R3465" s="42">
        <v>8713</v>
      </c>
      <c r="S3465" s="7">
        <v>6</v>
      </c>
    </row>
    <row r="3466" spans="18:19" ht="12.75">
      <c r="R3466" s="42">
        <v>8714</v>
      </c>
      <c r="S3466" s="7">
        <v>6</v>
      </c>
    </row>
    <row r="3467" spans="18:19" ht="12.75">
      <c r="R3467" s="42">
        <v>8714</v>
      </c>
      <c r="S3467" s="7">
        <v>6</v>
      </c>
    </row>
    <row r="3468" spans="18:19" ht="12.75">
      <c r="R3468" s="42">
        <v>8716</v>
      </c>
      <c r="S3468" s="7">
        <v>6</v>
      </c>
    </row>
    <row r="3469" spans="18:19" ht="12.75">
      <c r="R3469" s="42">
        <v>8716</v>
      </c>
      <c r="S3469" s="7">
        <v>6</v>
      </c>
    </row>
    <row r="3470" spans="18:19" ht="12.75">
      <c r="R3470" s="42">
        <v>8716</v>
      </c>
      <c r="S3470" s="7">
        <v>6</v>
      </c>
    </row>
    <row r="3471" spans="18:19" ht="12.75">
      <c r="R3471" s="42">
        <v>8717</v>
      </c>
      <c r="S3471" s="7">
        <v>6</v>
      </c>
    </row>
    <row r="3472" spans="18:19" ht="12.75">
      <c r="R3472" s="42">
        <v>8717</v>
      </c>
      <c r="S3472" s="7">
        <v>6</v>
      </c>
    </row>
    <row r="3473" spans="18:19" ht="12.75">
      <c r="R3473" s="42">
        <v>8718</v>
      </c>
      <c r="S3473" s="7">
        <v>6</v>
      </c>
    </row>
    <row r="3474" spans="18:19" ht="12.75">
      <c r="R3474" s="42">
        <v>8719</v>
      </c>
      <c r="S3474" s="7">
        <v>6</v>
      </c>
    </row>
    <row r="3475" spans="18:19" ht="12.75">
      <c r="R3475" s="42">
        <v>8721</v>
      </c>
      <c r="S3475" s="7">
        <v>6</v>
      </c>
    </row>
    <row r="3476" spans="18:19" ht="12.75">
      <c r="R3476" s="42">
        <v>8722</v>
      </c>
      <c r="S3476" s="7">
        <v>6</v>
      </c>
    </row>
    <row r="3477" spans="18:19" ht="12.75">
      <c r="R3477" s="42">
        <v>8723</v>
      </c>
      <c r="S3477" s="7">
        <v>6</v>
      </c>
    </row>
    <row r="3478" spans="18:19" ht="12.75">
      <c r="R3478" s="42">
        <v>8724</v>
      </c>
      <c r="S3478" s="7">
        <v>6</v>
      </c>
    </row>
    <row r="3479" spans="18:19" ht="12.75">
      <c r="R3479" s="42">
        <v>8725</v>
      </c>
      <c r="S3479" s="7">
        <v>4</v>
      </c>
    </row>
    <row r="3480" spans="18:19" ht="12.75">
      <c r="R3480" s="42">
        <v>8726</v>
      </c>
      <c r="S3480" s="7">
        <v>6</v>
      </c>
    </row>
    <row r="3481" spans="18:19" ht="12.75">
      <c r="R3481" s="42">
        <v>8726</v>
      </c>
      <c r="S3481" s="7">
        <v>6</v>
      </c>
    </row>
    <row r="3482" spans="18:19" ht="12.75">
      <c r="R3482" s="42">
        <v>8728</v>
      </c>
      <c r="S3482" s="7">
        <v>6</v>
      </c>
    </row>
    <row r="3483" spans="18:19" ht="12.75">
      <c r="R3483" s="42">
        <v>8731</v>
      </c>
      <c r="S3483" s="7">
        <v>6</v>
      </c>
    </row>
    <row r="3484" spans="18:19" ht="12.75">
      <c r="R3484" s="42">
        <v>8731</v>
      </c>
      <c r="S3484" s="7">
        <v>6</v>
      </c>
    </row>
    <row r="3485" spans="18:19" ht="12.75">
      <c r="R3485" s="42">
        <v>8732</v>
      </c>
      <c r="S3485" s="7">
        <v>6</v>
      </c>
    </row>
    <row r="3486" spans="18:19" ht="12.75">
      <c r="R3486" s="42">
        <v>8732</v>
      </c>
      <c r="S3486" s="7">
        <v>6</v>
      </c>
    </row>
    <row r="3487" spans="18:19" ht="12.75">
      <c r="R3487" s="42">
        <v>8732</v>
      </c>
      <c r="S3487" s="7">
        <v>6</v>
      </c>
    </row>
    <row r="3488" spans="18:19" ht="12.75">
      <c r="R3488" s="42">
        <v>8733</v>
      </c>
      <c r="S3488" s="7">
        <v>6</v>
      </c>
    </row>
    <row r="3489" spans="18:19" ht="12.75">
      <c r="R3489" s="42">
        <v>8734</v>
      </c>
      <c r="S3489" s="7">
        <v>6</v>
      </c>
    </row>
    <row r="3490" spans="18:19" ht="12.75">
      <c r="R3490" s="42">
        <v>8735</v>
      </c>
      <c r="S3490" s="7">
        <v>6</v>
      </c>
    </row>
    <row r="3491" spans="18:19" ht="12.75">
      <c r="R3491" s="42">
        <v>8736</v>
      </c>
      <c r="S3491" s="7">
        <v>6</v>
      </c>
    </row>
    <row r="3492" spans="18:19" ht="12.75">
      <c r="R3492" s="42">
        <v>8737</v>
      </c>
      <c r="S3492" s="7">
        <v>6</v>
      </c>
    </row>
    <row r="3493" spans="18:19" ht="12.75">
      <c r="R3493" s="42">
        <v>8738</v>
      </c>
      <c r="S3493" s="7">
        <v>6</v>
      </c>
    </row>
    <row r="3494" spans="18:19" ht="12.75">
      <c r="R3494" s="42">
        <v>8739</v>
      </c>
      <c r="S3494" s="7">
        <v>6</v>
      </c>
    </row>
    <row r="3495" spans="18:19" ht="12.75">
      <c r="R3495" s="42">
        <v>8741</v>
      </c>
      <c r="S3495" s="7">
        <v>6</v>
      </c>
    </row>
    <row r="3496" spans="18:19" ht="12.75">
      <c r="R3496" s="42">
        <v>8741</v>
      </c>
      <c r="S3496" s="7">
        <v>6</v>
      </c>
    </row>
    <row r="3497" spans="18:19" ht="12.75">
      <c r="R3497" s="42">
        <v>8742</v>
      </c>
      <c r="S3497" s="7">
        <v>5</v>
      </c>
    </row>
    <row r="3498" spans="18:19" ht="12.75">
      <c r="R3498" s="42">
        <v>8743</v>
      </c>
      <c r="S3498" s="7">
        <v>6</v>
      </c>
    </row>
    <row r="3499" spans="18:19" ht="12.75">
      <c r="R3499" s="42">
        <v>8744</v>
      </c>
      <c r="S3499" s="7">
        <v>6</v>
      </c>
    </row>
    <row r="3500" spans="18:19" ht="12.75">
      <c r="R3500" s="42">
        <v>8745</v>
      </c>
      <c r="S3500" s="7">
        <v>6</v>
      </c>
    </row>
    <row r="3501" spans="18:19" ht="12.75">
      <c r="R3501" s="42">
        <v>8746</v>
      </c>
      <c r="S3501" s="7">
        <v>5</v>
      </c>
    </row>
    <row r="3502" spans="18:19" ht="12.75">
      <c r="R3502" s="42">
        <v>8747</v>
      </c>
      <c r="S3502" s="7">
        <v>5</v>
      </c>
    </row>
    <row r="3503" spans="18:19" ht="12.75">
      <c r="R3503" s="42">
        <v>8747</v>
      </c>
      <c r="S3503" s="7">
        <v>5</v>
      </c>
    </row>
    <row r="3504" spans="18:19" ht="12.75">
      <c r="R3504" s="42">
        <v>8749</v>
      </c>
      <c r="S3504" s="7">
        <v>5</v>
      </c>
    </row>
    <row r="3505" spans="18:19" ht="12.75">
      <c r="R3505" s="42">
        <v>8751</v>
      </c>
      <c r="S3505" s="7">
        <v>5</v>
      </c>
    </row>
    <row r="3506" spans="18:19" ht="12.75">
      <c r="R3506" s="42">
        <v>8752</v>
      </c>
      <c r="S3506" s="7">
        <v>5</v>
      </c>
    </row>
    <row r="3507" spans="18:19" ht="12.75">
      <c r="R3507" s="42">
        <v>8753</v>
      </c>
      <c r="S3507" s="7">
        <v>6</v>
      </c>
    </row>
    <row r="3508" spans="18:19" ht="12.75">
      <c r="R3508" s="42">
        <v>8754</v>
      </c>
      <c r="S3508" s="7">
        <v>5</v>
      </c>
    </row>
    <row r="3509" spans="18:19" ht="12.75">
      <c r="R3509" s="42">
        <v>8756</v>
      </c>
      <c r="S3509" s="7">
        <v>5</v>
      </c>
    </row>
    <row r="3510" spans="18:19" ht="12.75">
      <c r="R3510" s="42">
        <v>8756</v>
      </c>
      <c r="S3510" s="7">
        <v>5</v>
      </c>
    </row>
    <row r="3511" spans="18:19" ht="12.75">
      <c r="R3511" s="42">
        <v>8756</v>
      </c>
      <c r="S3511" s="7">
        <v>5</v>
      </c>
    </row>
    <row r="3512" spans="18:19" ht="12.75">
      <c r="R3512" s="42">
        <v>8756</v>
      </c>
      <c r="S3512" s="7">
        <v>5</v>
      </c>
    </row>
    <row r="3513" spans="18:19" ht="12.75">
      <c r="R3513" s="42">
        <v>8761</v>
      </c>
      <c r="S3513" s="7">
        <v>6</v>
      </c>
    </row>
    <row r="3514" spans="18:19" ht="12.75">
      <c r="R3514" s="42">
        <v>8761</v>
      </c>
      <c r="S3514" s="7">
        <v>6</v>
      </c>
    </row>
    <row r="3515" spans="18:19" ht="12.75">
      <c r="R3515" s="42">
        <v>8762</v>
      </c>
      <c r="S3515" s="7">
        <v>6</v>
      </c>
    </row>
    <row r="3516" spans="18:19" ht="12.75">
      <c r="R3516" s="42">
        <v>8762</v>
      </c>
      <c r="S3516" s="7">
        <v>6</v>
      </c>
    </row>
    <row r="3517" spans="18:19" ht="12.75">
      <c r="R3517" s="42">
        <v>8764</v>
      </c>
      <c r="S3517" s="7">
        <v>6</v>
      </c>
    </row>
    <row r="3518" spans="18:19" ht="12.75">
      <c r="R3518" s="42">
        <v>8764</v>
      </c>
      <c r="S3518" s="7">
        <v>6</v>
      </c>
    </row>
    <row r="3519" spans="18:19" ht="12.75">
      <c r="R3519" s="42">
        <v>8765</v>
      </c>
      <c r="S3519" s="7">
        <v>6</v>
      </c>
    </row>
    <row r="3520" spans="18:19" ht="12.75">
      <c r="R3520" s="42">
        <v>8767</v>
      </c>
      <c r="S3520" s="7">
        <v>6</v>
      </c>
    </row>
    <row r="3521" spans="18:19" ht="12.75">
      <c r="R3521" s="42">
        <v>8767</v>
      </c>
      <c r="S3521" s="7">
        <v>6</v>
      </c>
    </row>
    <row r="3522" spans="18:19" ht="12.75">
      <c r="R3522" s="42">
        <v>8767</v>
      </c>
      <c r="S3522" s="7">
        <v>6</v>
      </c>
    </row>
    <row r="3523" spans="18:19" ht="12.75">
      <c r="R3523" s="42">
        <v>8768</v>
      </c>
      <c r="S3523" s="7">
        <v>6</v>
      </c>
    </row>
    <row r="3524" spans="18:19" ht="12.75">
      <c r="R3524" s="42">
        <v>8768</v>
      </c>
      <c r="S3524" s="7">
        <v>6</v>
      </c>
    </row>
    <row r="3525" spans="18:19" ht="12.75">
      <c r="R3525" s="42">
        <v>8768</v>
      </c>
      <c r="S3525" s="7">
        <v>6</v>
      </c>
    </row>
    <row r="3526" spans="18:19" ht="12.75">
      <c r="R3526" s="42">
        <v>8771</v>
      </c>
      <c r="S3526" s="7">
        <v>5</v>
      </c>
    </row>
    <row r="3527" spans="18:19" ht="12.75">
      <c r="R3527" s="42">
        <v>8772</v>
      </c>
      <c r="S3527" s="7">
        <v>5</v>
      </c>
    </row>
    <row r="3528" spans="18:19" ht="12.75">
      <c r="R3528" s="42">
        <v>8772</v>
      </c>
      <c r="S3528" s="7">
        <v>5</v>
      </c>
    </row>
    <row r="3529" spans="18:19" ht="12.75">
      <c r="R3529" s="42">
        <v>8773</v>
      </c>
      <c r="S3529" s="7">
        <v>5</v>
      </c>
    </row>
    <row r="3530" spans="18:19" ht="12.75">
      <c r="R3530" s="42">
        <v>8773</v>
      </c>
      <c r="S3530" s="7">
        <v>5</v>
      </c>
    </row>
    <row r="3531" spans="18:19" ht="12.75">
      <c r="R3531" s="42">
        <v>8774</v>
      </c>
      <c r="S3531" s="7">
        <v>6</v>
      </c>
    </row>
    <row r="3532" spans="18:19" ht="12.75">
      <c r="R3532" s="42">
        <v>8774</v>
      </c>
      <c r="S3532" s="7">
        <v>6</v>
      </c>
    </row>
    <row r="3533" spans="18:19" ht="12.75">
      <c r="R3533" s="42">
        <v>8774</v>
      </c>
      <c r="S3533" s="7">
        <v>6</v>
      </c>
    </row>
    <row r="3534" spans="18:19" ht="12.75">
      <c r="R3534" s="42">
        <v>8776</v>
      </c>
      <c r="S3534" s="7">
        <v>6</v>
      </c>
    </row>
    <row r="3535" spans="18:19" ht="12.75">
      <c r="R3535" s="42">
        <v>8776</v>
      </c>
      <c r="S3535" s="7">
        <v>6</v>
      </c>
    </row>
    <row r="3536" spans="18:19" ht="12.75">
      <c r="R3536" s="42">
        <v>8776</v>
      </c>
      <c r="S3536" s="7">
        <v>6</v>
      </c>
    </row>
    <row r="3537" spans="18:19" ht="12.75">
      <c r="R3537" s="42">
        <v>8777</v>
      </c>
      <c r="S3537" s="7">
        <v>5</v>
      </c>
    </row>
    <row r="3538" spans="18:19" ht="12.75">
      <c r="R3538" s="42">
        <v>8777</v>
      </c>
      <c r="S3538" s="7">
        <v>5</v>
      </c>
    </row>
    <row r="3539" spans="18:19" ht="12.75">
      <c r="R3539" s="42">
        <v>8777</v>
      </c>
      <c r="S3539" s="7">
        <v>5</v>
      </c>
    </row>
    <row r="3540" spans="18:19" ht="12.75">
      <c r="R3540" s="42">
        <v>8778</v>
      </c>
      <c r="S3540" s="7">
        <v>5</v>
      </c>
    </row>
    <row r="3541" spans="18:19" ht="12.75">
      <c r="R3541" s="42">
        <v>8782</v>
      </c>
      <c r="S3541" s="7">
        <v>5</v>
      </c>
    </row>
    <row r="3542" spans="18:19" ht="12.75">
      <c r="R3542" s="42">
        <v>8782</v>
      </c>
      <c r="S3542" s="7">
        <v>5</v>
      </c>
    </row>
    <row r="3543" spans="18:19" ht="12.75">
      <c r="R3543" s="42">
        <v>8782</v>
      </c>
      <c r="S3543" s="7">
        <v>5</v>
      </c>
    </row>
    <row r="3544" spans="18:19" ht="12.75">
      <c r="R3544" s="42">
        <v>8783</v>
      </c>
      <c r="S3544" s="7">
        <v>5</v>
      </c>
    </row>
    <row r="3545" spans="18:19" ht="12.75">
      <c r="R3545" s="42">
        <v>8783</v>
      </c>
      <c r="S3545" s="7">
        <v>5</v>
      </c>
    </row>
    <row r="3546" spans="18:19" ht="12.75">
      <c r="R3546" s="42">
        <v>8783</v>
      </c>
      <c r="S3546" s="7">
        <v>5</v>
      </c>
    </row>
    <row r="3547" spans="18:19" ht="12.75">
      <c r="R3547" s="42">
        <v>8784</v>
      </c>
      <c r="S3547" s="7">
        <v>6</v>
      </c>
    </row>
    <row r="3548" spans="18:19" ht="12.75">
      <c r="R3548" s="42">
        <v>8785</v>
      </c>
      <c r="S3548" s="7">
        <v>6</v>
      </c>
    </row>
    <row r="3549" spans="18:19" ht="12.75">
      <c r="R3549" s="42">
        <v>8785</v>
      </c>
      <c r="S3549" s="7">
        <v>6</v>
      </c>
    </row>
    <row r="3550" spans="18:19" ht="12.75">
      <c r="R3550" s="42">
        <v>8788</v>
      </c>
      <c r="S3550" s="7">
        <v>6</v>
      </c>
    </row>
    <row r="3551" spans="18:19" ht="12.75">
      <c r="R3551" s="42">
        <v>8788</v>
      </c>
      <c r="S3551" s="7">
        <v>6</v>
      </c>
    </row>
    <row r="3552" spans="18:19" ht="12.75">
      <c r="R3552" s="42">
        <v>8789</v>
      </c>
      <c r="S3552" s="7">
        <v>6</v>
      </c>
    </row>
    <row r="3553" spans="18:19" ht="12.75">
      <c r="R3553" s="42">
        <v>8790</v>
      </c>
      <c r="S3553" s="7">
        <v>6</v>
      </c>
    </row>
    <row r="3554" spans="18:19" ht="12.75">
      <c r="R3554" s="42">
        <v>8792</v>
      </c>
      <c r="S3554" s="7">
        <v>6</v>
      </c>
    </row>
    <row r="3555" spans="18:19" ht="12.75">
      <c r="R3555" s="42">
        <v>8793</v>
      </c>
      <c r="S3555" s="7">
        <v>6</v>
      </c>
    </row>
    <row r="3556" spans="18:19" ht="12.75">
      <c r="R3556" s="42">
        <v>8795</v>
      </c>
      <c r="S3556" s="7">
        <v>6</v>
      </c>
    </row>
    <row r="3557" spans="18:19" ht="12.75">
      <c r="R3557" s="42">
        <v>8796</v>
      </c>
      <c r="S3557" s="7">
        <v>6</v>
      </c>
    </row>
    <row r="3558" spans="18:19" ht="12.75">
      <c r="R3558" s="42">
        <v>8797</v>
      </c>
      <c r="S3558" s="7">
        <v>6</v>
      </c>
    </row>
    <row r="3559" spans="18:19" ht="12.75">
      <c r="R3559" s="42">
        <v>8798</v>
      </c>
      <c r="S3559" s="7">
        <v>6</v>
      </c>
    </row>
    <row r="3560" spans="18:19" ht="12.75">
      <c r="R3560" s="42">
        <v>8799</v>
      </c>
      <c r="S3560" s="7">
        <v>6</v>
      </c>
    </row>
    <row r="3561" spans="18:19" ht="12.75">
      <c r="R3561" s="42">
        <v>8799</v>
      </c>
      <c r="S3561" s="7">
        <v>6</v>
      </c>
    </row>
    <row r="3562" spans="18:19" ht="12.75">
      <c r="R3562" s="42">
        <v>8800</v>
      </c>
      <c r="S3562" s="7">
        <v>5</v>
      </c>
    </row>
    <row r="3563" spans="18:19" ht="12.75">
      <c r="R3563" s="42">
        <v>8801</v>
      </c>
      <c r="S3563" s="7">
        <v>5</v>
      </c>
    </row>
    <row r="3564" spans="18:19" ht="12.75">
      <c r="R3564" s="42">
        <v>8802</v>
      </c>
      <c r="S3564" s="7">
        <v>5</v>
      </c>
    </row>
    <row r="3565" spans="18:19" ht="12.75">
      <c r="R3565" s="42">
        <v>8803</v>
      </c>
      <c r="S3565" s="7">
        <v>5</v>
      </c>
    </row>
    <row r="3566" spans="18:19" ht="12.75">
      <c r="R3566" s="42">
        <v>8804</v>
      </c>
      <c r="S3566" s="7">
        <v>5</v>
      </c>
    </row>
    <row r="3567" spans="18:19" ht="12.75">
      <c r="R3567" s="42">
        <v>8808</v>
      </c>
      <c r="S3567" s="7">
        <v>5</v>
      </c>
    </row>
    <row r="3568" spans="18:19" ht="12.75">
      <c r="R3568" s="42">
        <v>8809</v>
      </c>
      <c r="S3568" s="7">
        <v>5</v>
      </c>
    </row>
    <row r="3569" spans="18:19" ht="12.75">
      <c r="R3569" s="42">
        <v>8821</v>
      </c>
      <c r="S3569" s="7">
        <v>6</v>
      </c>
    </row>
    <row r="3570" spans="18:19" ht="12.75">
      <c r="R3570" s="42">
        <v>8822</v>
      </c>
      <c r="S3570" s="7">
        <v>6</v>
      </c>
    </row>
    <row r="3571" spans="18:19" ht="12.75">
      <c r="R3571" s="42">
        <v>8823</v>
      </c>
      <c r="S3571" s="7">
        <v>5</v>
      </c>
    </row>
    <row r="3572" spans="18:19" ht="12.75">
      <c r="R3572" s="42">
        <v>8824</v>
      </c>
      <c r="S3572" s="7">
        <v>5</v>
      </c>
    </row>
    <row r="3573" spans="18:19" ht="12.75">
      <c r="R3573" s="42">
        <v>8825</v>
      </c>
      <c r="S3573" s="7">
        <v>6</v>
      </c>
    </row>
    <row r="3574" spans="18:19" ht="12.75">
      <c r="R3574" s="42">
        <v>8825</v>
      </c>
      <c r="S3574" s="7">
        <v>6</v>
      </c>
    </row>
    <row r="3575" spans="18:19" ht="12.75">
      <c r="R3575" s="42">
        <v>8827</v>
      </c>
      <c r="S3575" s="7">
        <v>6</v>
      </c>
    </row>
    <row r="3576" spans="18:19" ht="12.75">
      <c r="R3576" s="42">
        <v>8831</v>
      </c>
      <c r="S3576" s="7">
        <v>5</v>
      </c>
    </row>
    <row r="3577" spans="18:19" ht="12.75">
      <c r="R3577" s="42">
        <v>8831</v>
      </c>
      <c r="S3577" s="7">
        <v>5</v>
      </c>
    </row>
    <row r="3578" spans="18:19" ht="12.75">
      <c r="R3578" s="42">
        <v>8832</v>
      </c>
      <c r="S3578" s="7">
        <v>5</v>
      </c>
    </row>
    <row r="3579" spans="18:19" ht="12.75">
      <c r="R3579" s="42">
        <v>8832</v>
      </c>
      <c r="S3579" s="7">
        <v>5</v>
      </c>
    </row>
    <row r="3580" spans="18:19" ht="12.75">
      <c r="R3580" s="42">
        <v>8832</v>
      </c>
      <c r="S3580" s="7">
        <v>5</v>
      </c>
    </row>
    <row r="3581" spans="18:19" ht="12.75">
      <c r="R3581" s="42">
        <v>8834</v>
      </c>
      <c r="S3581" s="7">
        <v>5</v>
      </c>
    </row>
    <row r="3582" spans="18:19" ht="12.75">
      <c r="R3582" s="42">
        <v>8835</v>
      </c>
      <c r="S3582" s="7">
        <v>5</v>
      </c>
    </row>
    <row r="3583" spans="18:19" ht="12.75">
      <c r="R3583" s="42">
        <v>8840</v>
      </c>
      <c r="S3583" s="7">
        <v>6</v>
      </c>
    </row>
    <row r="3584" spans="18:19" ht="12.75">
      <c r="R3584" s="42">
        <v>8840</v>
      </c>
      <c r="S3584" s="7">
        <v>6</v>
      </c>
    </row>
    <row r="3585" spans="18:19" ht="12.75">
      <c r="R3585" s="42">
        <v>8849</v>
      </c>
      <c r="S3585" s="7">
        <v>6</v>
      </c>
    </row>
    <row r="3586" spans="18:19" ht="12.75">
      <c r="R3586" s="42">
        <v>8851</v>
      </c>
      <c r="S3586" s="7">
        <v>6</v>
      </c>
    </row>
    <row r="3587" spans="18:19" ht="12.75">
      <c r="R3587" s="42">
        <v>8852</v>
      </c>
      <c r="S3587" s="7">
        <v>6</v>
      </c>
    </row>
    <row r="3588" spans="18:19" ht="12.75">
      <c r="R3588" s="42">
        <v>8852</v>
      </c>
      <c r="S3588" s="7">
        <v>6</v>
      </c>
    </row>
    <row r="3589" spans="18:19" ht="12.75">
      <c r="R3589" s="42">
        <v>8853</v>
      </c>
      <c r="S3589" s="7">
        <v>6</v>
      </c>
    </row>
    <row r="3590" spans="18:19" ht="12.75">
      <c r="R3590" s="42">
        <v>8854</v>
      </c>
      <c r="S3590" s="7">
        <v>6</v>
      </c>
    </row>
    <row r="3591" spans="18:19" ht="12.75">
      <c r="R3591" s="42">
        <v>8855</v>
      </c>
      <c r="S3591" s="7">
        <v>5</v>
      </c>
    </row>
    <row r="3592" spans="18:19" ht="12.75">
      <c r="R3592" s="42">
        <v>8856</v>
      </c>
      <c r="S3592" s="7">
        <v>5</v>
      </c>
    </row>
    <row r="3593" spans="18:19" ht="12.75">
      <c r="R3593" s="42">
        <v>8856</v>
      </c>
      <c r="S3593" s="7">
        <v>5</v>
      </c>
    </row>
    <row r="3594" spans="18:19" ht="12.75">
      <c r="R3594" s="42">
        <v>8857</v>
      </c>
      <c r="S3594" s="7">
        <v>5</v>
      </c>
    </row>
    <row r="3595" spans="18:19" ht="12.75">
      <c r="R3595" s="42">
        <v>8858</v>
      </c>
      <c r="S3595" s="7">
        <v>6</v>
      </c>
    </row>
    <row r="3596" spans="18:19" ht="12.75">
      <c r="R3596" s="42">
        <v>8858</v>
      </c>
      <c r="S3596" s="7">
        <v>6</v>
      </c>
    </row>
    <row r="3597" spans="18:19" ht="12.75">
      <c r="R3597" s="42">
        <v>8858</v>
      </c>
      <c r="S3597" s="7">
        <v>6</v>
      </c>
    </row>
    <row r="3598" spans="18:19" ht="12.75">
      <c r="R3598" s="42">
        <v>8858</v>
      </c>
      <c r="S3598" s="7">
        <v>6</v>
      </c>
    </row>
    <row r="3599" spans="18:19" ht="12.75">
      <c r="R3599" s="42">
        <v>8861</v>
      </c>
      <c r="S3599" s="7">
        <v>5</v>
      </c>
    </row>
    <row r="3600" spans="18:19" ht="12.75">
      <c r="R3600" s="42">
        <v>8862</v>
      </c>
      <c r="S3600" s="7">
        <v>5</v>
      </c>
    </row>
    <row r="3601" spans="18:19" ht="12.75">
      <c r="R3601" s="42">
        <v>8863</v>
      </c>
      <c r="S3601" s="7">
        <v>6</v>
      </c>
    </row>
    <row r="3602" spans="18:19" ht="12.75">
      <c r="R3602" s="42">
        <v>8864</v>
      </c>
      <c r="S3602" s="7">
        <v>6</v>
      </c>
    </row>
    <row r="3603" spans="18:19" ht="12.75">
      <c r="R3603" s="42">
        <v>8865</v>
      </c>
      <c r="S3603" s="7">
        <v>6</v>
      </c>
    </row>
    <row r="3604" spans="18:19" ht="12.75">
      <c r="R3604" s="42">
        <v>8866</v>
      </c>
      <c r="S3604" s="7">
        <v>6</v>
      </c>
    </row>
    <row r="3605" spans="18:19" ht="12.75">
      <c r="R3605" s="42">
        <v>8866</v>
      </c>
      <c r="S3605" s="7">
        <v>6</v>
      </c>
    </row>
    <row r="3606" spans="18:19" ht="12.75">
      <c r="R3606" s="42">
        <v>8868</v>
      </c>
      <c r="S3606" s="7">
        <v>6</v>
      </c>
    </row>
    <row r="3607" spans="18:19" ht="12.75">
      <c r="R3607" s="42">
        <v>8868</v>
      </c>
      <c r="S3607" s="7">
        <v>6</v>
      </c>
    </row>
    <row r="3608" spans="18:19" ht="12.75">
      <c r="R3608" s="42">
        <v>8868</v>
      </c>
      <c r="S3608" s="7">
        <v>6</v>
      </c>
    </row>
    <row r="3609" spans="18:19" ht="12.75">
      <c r="R3609" s="42">
        <v>8868</v>
      </c>
      <c r="S3609" s="7">
        <v>6</v>
      </c>
    </row>
    <row r="3610" spans="18:19" ht="12.75">
      <c r="R3610" s="42">
        <v>8871</v>
      </c>
      <c r="S3610" s="7">
        <v>6</v>
      </c>
    </row>
    <row r="3611" spans="18:19" ht="12.75">
      <c r="R3611" s="42">
        <v>8871</v>
      </c>
      <c r="S3611" s="7">
        <v>6</v>
      </c>
    </row>
    <row r="3612" spans="18:19" ht="12.75">
      <c r="R3612" s="42">
        <v>8871</v>
      </c>
      <c r="S3612" s="7">
        <v>6</v>
      </c>
    </row>
    <row r="3613" spans="18:19" ht="12.75">
      <c r="R3613" s="42">
        <v>8872</v>
      </c>
      <c r="S3613" s="7">
        <v>6</v>
      </c>
    </row>
    <row r="3614" spans="18:19" ht="12.75">
      <c r="R3614" s="42">
        <v>8872</v>
      </c>
      <c r="S3614" s="7">
        <v>6</v>
      </c>
    </row>
    <row r="3615" spans="18:19" ht="12.75">
      <c r="R3615" s="42">
        <v>8873</v>
      </c>
      <c r="S3615" s="7">
        <v>6</v>
      </c>
    </row>
    <row r="3616" spans="18:19" ht="12.75">
      <c r="R3616" s="42">
        <v>8874</v>
      </c>
      <c r="S3616" s="7">
        <v>6</v>
      </c>
    </row>
    <row r="3617" spans="18:19" ht="12.75">
      <c r="R3617" s="42">
        <v>8874</v>
      </c>
      <c r="S3617" s="7">
        <v>6</v>
      </c>
    </row>
    <row r="3618" spans="18:19" ht="12.75">
      <c r="R3618" s="42">
        <v>8876</v>
      </c>
      <c r="S3618" s="7">
        <v>6</v>
      </c>
    </row>
    <row r="3619" spans="18:19" ht="12.75">
      <c r="R3619" s="42">
        <v>8877</v>
      </c>
      <c r="S3619" s="7">
        <v>6</v>
      </c>
    </row>
    <row r="3620" spans="18:19" ht="12.75">
      <c r="R3620" s="42">
        <v>8878</v>
      </c>
      <c r="S3620" s="7">
        <v>6</v>
      </c>
    </row>
    <row r="3621" spans="18:19" ht="12.75">
      <c r="R3621" s="42">
        <v>8879</v>
      </c>
      <c r="S3621" s="7">
        <v>6</v>
      </c>
    </row>
    <row r="3622" spans="18:19" ht="12.75">
      <c r="R3622" s="42">
        <v>8879</v>
      </c>
      <c r="S3622" s="7">
        <v>6</v>
      </c>
    </row>
    <row r="3623" spans="18:19" ht="12.75">
      <c r="R3623" s="42">
        <v>8881</v>
      </c>
      <c r="S3623" s="7">
        <v>5</v>
      </c>
    </row>
    <row r="3624" spans="18:19" ht="12.75">
      <c r="R3624" s="42">
        <v>8882</v>
      </c>
      <c r="S3624" s="7">
        <v>5</v>
      </c>
    </row>
    <row r="3625" spans="18:19" ht="12.75">
      <c r="R3625" s="42">
        <v>8883</v>
      </c>
      <c r="S3625" s="7">
        <v>5</v>
      </c>
    </row>
    <row r="3626" spans="18:19" ht="12.75">
      <c r="R3626" s="42">
        <v>8884</v>
      </c>
      <c r="S3626" s="7">
        <v>6</v>
      </c>
    </row>
    <row r="3627" spans="18:19" ht="12.75">
      <c r="R3627" s="42">
        <v>8884</v>
      </c>
      <c r="S3627" s="7">
        <v>6</v>
      </c>
    </row>
    <row r="3628" spans="18:19" ht="12.75">
      <c r="R3628" s="42">
        <v>8884</v>
      </c>
      <c r="S3628" s="7">
        <v>6</v>
      </c>
    </row>
    <row r="3629" spans="18:19" ht="12.75">
      <c r="R3629" s="42">
        <v>8885</v>
      </c>
      <c r="S3629" s="7">
        <v>6</v>
      </c>
    </row>
    <row r="3630" spans="18:19" ht="12.75">
      <c r="R3630" s="42">
        <v>8885</v>
      </c>
      <c r="S3630" s="7">
        <v>6</v>
      </c>
    </row>
    <row r="3631" spans="18:19" ht="12.75">
      <c r="R3631" s="42">
        <v>8886</v>
      </c>
      <c r="S3631" s="7">
        <v>6</v>
      </c>
    </row>
    <row r="3632" spans="18:19" ht="12.75">
      <c r="R3632" s="42">
        <v>8887</v>
      </c>
      <c r="S3632" s="7">
        <v>6</v>
      </c>
    </row>
    <row r="3633" spans="18:19" ht="12.75">
      <c r="R3633" s="42">
        <v>8887</v>
      </c>
      <c r="S3633" s="7">
        <v>6</v>
      </c>
    </row>
    <row r="3634" spans="18:19" ht="12.75">
      <c r="R3634" s="42">
        <v>8888</v>
      </c>
      <c r="S3634" s="7">
        <v>6</v>
      </c>
    </row>
    <row r="3635" spans="18:19" ht="12.75">
      <c r="R3635" s="42">
        <v>8888</v>
      </c>
      <c r="S3635" s="7">
        <v>6</v>
      </c>
    </row>
    <row r="3636" spans="18:19" ht="12.75">
      <c r="R3636" s="42">
        <v>8888</v>
      </c>
      <c r="S3636" s="7">
        <v>6</v>
      </c>
    </row>
    <row r="3637" spans="18:19" ht="12.75">
      <c r="R3637" s="42">
        <v>8891</v>
      </c>
      <c r="S3637" s="7">
        <v>6</v>
      </c>
    </row>
    <row r="3638" spans="18:19" ht="12.75">
      <c r="R3638" s="42">
        <v>8891</v>
      </c>
      <c r="S3638" s="7">
        <v>6</v>
      </c>
    </row>
    <row r="3639" spans="18:19" ht="12.75">
      <c r="R3639" s="42">
        <v>8893</v>
      </c>
      <c r="S3639" s="7">
        <v>6</v>
      </c>
    </row>
    <row r="3640" spans="18:19" ht="12.75">
      <c r="R3640" s="42">
        <v>8893</v>
      </c>
      <c r="S3640" s="7">
        <v>6</v>
      </c>
    </row>
    <row r="3641" spans="18:19" ht="12.75">
      <c r="R3641" s="42">
        <v>8895</v>
      </c>
      <c r="S3641" s="7">
        <v>6</v>
      </c>
    </row>
    <row r="3642" spans="18:19" ht="12.75">
      <c r="R3642" s="42">
        <v>8896</v>
      </c>
      <c r="S3642" s="7">
        <v>5</v>
      </c>
    </row>
    <row r="3643" spans="18:19" ht="12.75">
      <c r="R3643" s="42">
        <v>8897</v>
      </c>
      <c r="S3643" s="7">
        <v>5</v>
      </c>
    </row>
    <row r="3644" spans="18:19" ht="12.75">
      <c r="R3644" s="42">
        <v>8900</v>
      </c>
      <c r="S3644" s="7">
        <v>3</v>
      </c>
    </row>
    <row r="3645" spans="18:19" ht="12.75">
      <c r="R3645" s="42">
        <v>8901</v>
      </c>
      <c r="S3645" s="7">
        <v>3</v>
      </c>
    </row>
    <row r="3646" spans="18:19" ht="12.75">
      <c r="R3646" s="42">
        <v>8902</v>
      </c>
      <c r="S3646" s="7">
        <v>3</v>
      </c>
    </row>
    <row r="3647" spans="18:19" ht="12.75">
      <c r="R3647" s="42">
        <v>8903</v>
      </c>
      <c r="S3647" s="7">
        <v>3</v>
      </c>
    </row>
    <row r="3648" spans="18:19" ht="12.75">
      <c r="R3648" s="42">
        <v>8904</v>
      </c>
      <c r="S3648" s="7">
        <v>3</v>
      </c>
    </row>
    <row r="3649" spans="18:19" ht="12.75">
      <c r="R3649" s="42">
        <v>8905</v>
      </c>
      <c r="S3649" s="7">
        <v>3</v>
      </c>
    </row>
    <row r="3650" spans="18:19" ht="12.75">
      <c r="R3650" s="42">
        <v>8906</v>
      </c>
      <c r="S3650" s="7">
        <v>3</v>
      </c>
    </row>
    <row r="3651" spans="18:19" ht="12.75">
      <c r="R3651" s="42">
        <v>8907</v>
      </c>
      <c r="S3651" s="7">
        <v>3</v>
      </c>
    </row>
    <row r="3652" spans="18:19" ht="12.75">
      <c r="R3652" s="42">
        <v>8908</v>
      </c>
      <c r="S3652" s="7">
        <v>3</v>
      </c>
    </row>
    <row r="3653" spans="18:19" ht="12.75">
      <c r="R3653" s="42">
        <v>8909</v>
      </c>
      <c r="S3653" s="7">
        <v>3</v>
      </c>
    </row>
    <row r="3654" spans="18:19" ht="12.75">
      <c r="R3654" s="42">
        <v>8911</v>
      </c>
      <c r="S3654" s="7">
        <v>5</v>
      </c>
    </row>
    <row r="3655" spans="18:19" ht="12.75">
      <c r="R3655" s="42">
        <v>8911</v>
      </c>
      <c r="S3655" s="7">
        <v>5</v>
      </c>
    </row>
    <row r="3656" spans="18:19" ht="12.75">
      <c r="R3656" s="42">
        <v>8912</v>
      </c>
      <c r="S3656" s="7">
        <v>5</v>
      </c>
    </row>
    <row r="3657" spans="18:19" ht="12.75">
      <c r="R3657" s="42">
        <v>8912</v>
      </c>
      <c r="S3657" s="7">
        <v>5</v>
      </c>
    </row>
    <row r="3658" spans="18:19" ht="12.75">
      <c r="R3658" s="42">
        <v>8913</v>
      </c>
      <c r="S3658" s="7">
        <v>6</v>
      </c>
    </row>
    <row r="3659" spans="18:19" ht="12.75">
      <c r="R3659" s="42">
        <v>8913</v>
      </c>
      <c r="S3659" s="7">
        <v>6</v>
      </c>
    </row>
    <row r="3660" spans="18:19" ht="12.75">
      <c r="R3660" s="42">
        <v>8913</v>
      </c>
      <c r="S3660" s="7">
        <v>6</v>
      </c>
    </row>
    <row r="3661" spans="18:19" ht="12.75">
      <c r="R3661" s="42">
        <v>8914</v>
      </c>
      <c r="S3661" s="7">
        <v>6</v>
      </c>
    </row>
    <row r="3662" spans="18:19" ht="12.75">
      <c r="R3662" s="42">
        <v>8915</v>
      </c>
      <c r="S3662" s="7">
        <v>5</v>
      </c>
    </row>
    <row r="3663" spans="18:19" ht="12.75">
      <c r="R3663" s="42">
        <v>8916</v>
      </c>
      <c r="S3663" s="7">
        <v>5</v>
      </c>
    </row>
    <row r="3664" spans="18:19" ht="12.75">
      <c r="R3664" s="42">
        <v>8917</v>
      </c>
      <c r="S3664" s="7">
        <v>5</v>
      </c>
    </row>
    <row r="3665" spans="18:19" ht="12.75">
      <c r="R3665" s="42">
        <v>8917</v>
      </c>
      <c r="S3665" s="7">
        <v>5</v>
      </c>
    </row>
    <row r="3666" spans="18:19" ht="12.75">
      <c r="R3666" s="42">
        <v>8917</v>
      </c>
      <c r="S3666" s="7">
        <v>5</v>
      </c>
    </row>
    <row r="3667" spans="18:19" ht="12.75">
      <c r="R3667" s="42">
        <v>8918</v>
      </c>
      <c r="S3667" s="7">
        <v>5</v>
      </c>
    </row>
    <row r="3668" spans="18:19" ht="12.75">
      <c r="R3668" s="42">
        <v>8918</v>
      </c>
      <c r="S3668" s="7">
        <v>5</v>
      </c>
    </row>
    <row r="3669" spans="18:19" ht="12.75">
      <c r="R3669" s="42">
        <v>8919</v>
      </c>
      <c r="S3669" s="7">
        <v>5</v>
      </c>
    </row>
    <row r="3670" spans="18:19" ht="12.75">
      <c r="R3670" s="42">
        <v>8921</v>
      </c>
      <c r="S3670" s="7">
        <v>5</v>
      </c>
    </row>
    <row r="3671" spans="18:19" ht="12.75">
      <c r="R3671" s="42">
        <v>8921</v>
      </c>
      <c r="S3671" s="7">
        <v>5</v>
      </c>
    </row>
    <row r="3672" spans="18:19" ht="12.75">
      <c r="R3672" s="42">
        <v>8921</v>
      </c>
      <c r="S3672" s="7">
        <v>5</v>
      </c>
    </row>
    <row r="3673" spans="18:19" ht="12.75">
      <c r="R3673" s="42">
        <v>8921</v>
      </c>
      <c r="S3673" s="7">
        <v>5</v>
      </c>
    </row>
    <row r="3674" spans="18:19" ht="12.75">
      <c r="R3674" s="42">
        <v>8923</v>
      </c>
      <c r="S3674" s="7">
        <v>6</v>
      </c>
    </row>
    <row r="3675" spans="18:19" ht="12.75">
      <c r="R3675" s="42">
        <v>8924</v>
      </c>
      <c r="S3675" s="7">
        <v>5</v>
      </c>
    </row>
    <row r="3676" spans="18:19" ht="12.75">
      <c r="R3676" s="42">
        <v>8925</v>
      </c>
      <c r="S3676" s="7">
        <v>5</v>
      </c>
    </row>
    <row r="3677" spans="18:19" ht="12.75">
      <c r="R3677" s="42">
        <v>8925</v>
      </c>
      <c r="S3677" s="7">
        <v>5</v>
      </c>
    </row>
    <row r="3678" spans="18:19" ht="12.75">
      <c r="R3678" s="42">
        <v>8925</v>
      </c>
      <c r="S3678" s="7">
        <v>5</v>
      </c>
    </row>
    <row r="3679" spans="18:19" ht="12.75">
      <c r="R3679" s="42">
        <v>8925</v>
      </c>
      <c r="S3679" s="7">
        <v>5</v>
      </c>
    </row>
    <row r="3680" spans="18:19" ht="12.75">
      <c r="R3680" s="42">
        <v>8925</v>
      </c>
      <c r="S3680" s="7">
        <v>5</v>
      </c>
    </row>
    <row r="3681" spans="18:19" ht="12.75">
      <c r="R3681" s="42">
        <v>8926</v>
      </c>
      <c r="S3681" s="7">
        <v>5</v>
      </c>
    </row>
    <row r="3682" spans="18:19" ht="12.75">
      <c r="R3682" s="42">
        <v>8926</v>
      </c>
      <c r="S3682" s="7">
        <v>5</v>
      </c>
    </row>
    <row r="3683" spans="18:19" ht="12.75">
      <c r="R3683" s="42">
        <v>8926</v>
      </c>
      <c r="S3683" s="7">
        <v>5</v>
      </c>
    </row>
    <row r="3684" spans="18:19" ht="12.75">
      <c r="R3684" s="42">
        <v>8927</v>
      </c>
      <c r="S3684" s="7">
        <v>5</v>
      </c>
    </row>
    <row r="3685" spans="18:19" ht="12.75">
      <c r="R3685" s="42">
        <v>8928</v>
      </c>
      <c r="S3685" s="7">
        <v>5</v>
      </c>
    </row>
    <row r="3686" spans="18:19" ht="12.75">
      <c r="R3686" s="42">
        <v>8928</v>
      </c>
      <c r="S3686" s="7">
        <v>5</v>
      </c>
    </row>
    <row r="3687" spans="18:19" ht="12.75">
      <c r="R3687" s="42">
        <v>8928</v>
      </c>
      <c r="S3687" s="7">
        <v>5</v>
      </c>
    </row>
    <row r="3688" spans="18:19" ht="12.75">
      <c r="R3688" s="42">
        <v>8929</v>
      </c>
      <c r="S3688" s="7">
        <v>5</v>
      </c>
    </row>
    <row r="3689" spans="18:19" ht="12.75">
      <c r="R3689" s="42">
        <v>8931</v>
      </c>
      <c r="S3689" s="7">
        <v>5</v>
      </c>
    </row>
    <row r="3690" spans="18:19" ht="12.75">
      <c r="R3690" s="42">
        <v>8931</v>
      </c>
      <c r="S3690" s="7">
        <v>5</v>
      </c>
    </row>
    <row r="3691" spans="18:19" ht="12.75">
      <c r="R3691" s="42">
        <v>8932</v>
      </c>
      <c r="S3691" s="7">
        <v>5</v>
      </c>
    </row>
    <row r="3692" spans="18:19" ht="12.75">
      <c r="R3692" s="42">
        <v>8932</v>
      </c>
      <c r="S3692" s="7">
        <v>5</v>
      </c>
    </row>
    <row r="3693" spans="18:19" ht="12.75">
      <c r="R3693" s="42">
        <v>8932</v>
      </c>
      <c r="S3693" s="7">
        <v>5</v>
      </c>
    </row>
    <row r="3694" spans="18:19" ht="12.75">
      <c r="R3694" s="42">
        <v>8933</v>
      </c>
      <c r="S3694" s="7">
        <v>5</v>
      </c>
    </row>
    <row r="3695" spans="18:19" ht="12.75">
      <c r="R3695" s="42">
        <v>8933</v>
      </c>
      <c r="S3695" s="7">
        <v>5</v>
      </c>
    </row>
    <row r="3696" spans="18:19" ht="12.75">
      <c r="R3696" s="42">
        <v>8933</v>
      </c>
      <c r="S3696" s="7">
        <v>5</v>
      </c>
    </row>
    <row r="3697" spans="18:19" ht="12.75">
      <c r="R3697" s="42">
        <v>8934</v>
      </c>
      <c r="S3697" s="7">
        <v>5</v>
      </c>
    </row>
    <row r="3698" spans="18:19" ht="12.75">
      <c r="R3698" s="42">
        <v>8935</v>
      </c>
      <c r="S3698" s="7">
        <v>5</v>
      </c>
    </row>
    <row r="3699" spans="18:19" ht="12.75">
      <c r="R3699" s="42">
        <v>8935</v>
      </c>
      <c r="S3699" s="7">
        <v>5</v>
      </c>
    </row>
    <row r="3700" spans="18:19" ht="12.75">
      <c r="R3700" s="42">
        <v>8935</v>
      </c>
      <c r="S3700" s="7">
        <v>5</v>
      </c>
    </row>
    <row r="3701" spans="18:19" ht="12.75">
      <c r="R3701" s="42">
        <v>8935</v>
      </c>
      <c r="S3701" s="7">
        <v>5</v>
      </c>
    </row>
    <row r="3702" spans="18:19" ht="12.75">
      <c r="R3702" s="42">
        <v>8935</v>
      </c>
      <c r="S3702" s="7">
        <v>5</v>
      </c>
    </row>
    <row r="3703" spans="18:19" ht="12.75">
      <c r="R3703" s="42">
        <v>8936</v>
      </c>
      <c r="S3703" s="7">
        <v>6</v>
      </c>
    </row>
    <row r="3704" spans="18:19" ht="12.75">
      <c r="R3704" s="42">
        <v>8942</v>
      </c>
      <c r="S3704" s="7">
        <v>5</v>
      </c>
    </row>
    <row r="3705" spans="18:19" ht="12.75">
      <c r="R3705" s="42">
        <v>8942</v>
      </c>
      <c r="S3705" s="7">
        <v>5</v>
      </c>
    </row>
    <row r="3706" spans="18:19" ht="12.75">
      <c r="R3706" s="42">
        <v>8942</v>
      </c>
      <c r="S3706" s="7">
        <v>5</v>
      </c>
    </row>
    <row r="3707" spans="18:19" ht="12.75">
      <c r="R3707" s="42">
        <v>8943</v>
      </c>
      <c r="S3707" s="7">
        <v>5</v>
      </c>
    </row>
    <row r="3708" spans="18:19" ht="12.75">
      <c r="R3708" s="42">
        <v>8943</v>
      </c>
      <c r="S3708" s="7">
        <v>5</v>
      </c>
    </row>
    <row r="3709" spans="18:19" ht="12.75">
      <c r="R3709" s="42">
        <v>8944</v>
      </c>
      <c r="S3709" s="7">
        <v>5</v>
      </c>
    </row>
    <row r="3710" spans="18:19" ht="12.75">
      <c r="R3710" s="42">
        <v>8945</v>
      </c>
      <c r="S3710" s="7">
        <v>5</v>
      </c>
    </row>
    <row r="3711" spans="18:19" ht="12.75">
      <c r="R3711" s="42">
        <v>8946</v>
      </c>
      <c r="S3711" s="7">
        <v>6</v>
      </c>
    </row>
    <row r="3712" spans="18:19" ht="12.75">
      <c r="R3712" s="42">
        <v>8946</v>
      </c>
      <c r="S3712" s="7">
        <v>6</v>
      </c>
    </row>
    <row r="3713" spans="18:19" ht="12.75">
      <c r="R3713" s="42">
        <v>8946</v>
      </c>
      <c r="S3713" s="7">
        <v>6</v>
      </c>
    </row>
    <row r="3714" spans="18:19" ht="12.75">
      <c r="R3714" s="42">
        <v>8947</v>
      </c>
      <c r="S3714" s="7">
        <v>6</v>
      </c>
    </row>
    <row r="3715" spans="18:19" ht="12.75">
      <c r="R3715" s="42">
        <v>8947</v>
      </c>
      <c r="S3715" s="7">
        <v>6</v>
      </c>
    </row>
    <row r="3716" spans="18:19" ht="12.75">
      <c r="R3716" s="42">
        <v>8948</v>
      </c>
      <c r="S3716" s="7">
        <v>6</v>
      </c>
    </row>
    <row r="3717" spans="18:19" ht="12.75">
      <c r="R3717" s="42">
        <v>8948</v>
      </c>
      <c r="S3717" s="7">
        <v>6</v>
      </c>
    </row>
    <row r="3718" spans="18:19" ht="12.75">
      <c r="R3718" s="42">
        <v>8949</v>
      </c>
      <c r="S3718" s="7">
        <v>6</v>
      </c>
    </row>
    <row r="3719" spans="18:19" ht="12.75">
      <c r="R3719" s="42">
        <v>8951</v>
      </c>
      <c r="S3719" s="7">
        <v>6</v>
      </c>
    </row>
    <row r="3720" spans="18:19" ht="12.75">
      <c r="R3720" s="42">
        <v>8951</v>
      </c>
      <c r="S3720" s="7">
        <v>6</v>
      </c>
    </row>
    <row r="3721" spans="18:19" ht="12.75">
      <c r="R3721" s="42">
        <v>8953</v>
      </c>
      <c r="S3721" s="7">
        <v>6</v>
      </c>
    </row>
    <row r="3722" spans="18:19" ht="12.75">
      <c r="R3722" s="42">
        <v>8954</v>
      </c>
      <c r="S3722" s="7">
        <v>6</v>
      </c>
    </row>
    <row r="3723" spans="18:19" ht="12.75">
      <c r="R3723" s="42">
        <v>8956</v>
      </c>
      <c r="S3723" s="7">
        <v>6</v>
      </c>
    </row>
    <row r="3724" spans="18:19" ht="12.75">
      <c r="R3724" s="42">
        <v>8956</v>
      </c>
      <c r="S3724" s="7">
        <v>6</v>
      </c>
    </row>
    <row r="3725" spans="18:19" ht="12.75">
      <c r="R3725" s="42">
        <v>8956</v>
      </c>
      <c r="S3725" s="7">
        <v>6</v>
      </c>
    </row>
    <row r="3726" spans="18:19" ht="12.75">
      <c r="R3726" s="42">
        <v>8957</v>
      </c>
      <c r="S3726" s="7">
        <v>6</v>
      </c>
    </row>
    <row r="3727" spans="18:19" ht="12.75">
      <c r="R3727" s="42">
        <v>8957</v>
      </c>
      <c r="S3727" s="7">
        <v>6</v>
      </c>
    </row>
    <row r="3728" spans="18:19" ht="12.75">
      <c r="R3728" s="42">
        <v>8957</v>
      </c>
      <c r="S3728" s="7">
        <v>6</v>
      </c>
    </row>
    <row r="3729" spans="18:19" ht="12.75">
      <c r="R3729" s="42">
        <v>8957</v>
      </c>
      <c r="S3729" s="7">
        <v>6</v>
      </c>
    </row>
    <row r="3730" spans="18:19" ht="12.75">
      <c r="R3730" s="42">
        <v>8958</v>
      </c>
      <c r="S3730" s="7">
        <v>6</v>
      </c>
    </row>
    <row r="3731" spans="18:19" ht="12.75">
      <c r="R3731" s="42">
        <v>8960</v>
      </c>
      <c r="S3731" s="7">
        <v>6</v>
      </c>
    </row>
    <row r="3732" spans="18:19" ht="12.75">
      <c r="R3732" s="42">
        <v>8961</v>
      </c>
      <c r="S3732" s="7">
        <v>6</v>
      </c>
    </row>
    <row r="3733" spans="18:19" ht="12.75">
      <c r="R3733" s="42">
        <v>8966</v>
      </c>
      <c r="S3733" s="7">
        <v>6</v>
      </c>
    </row>
    <row r="3734" spans="18:19" ht="12.75">
      <c r="R3734" s="42">
        <v>8969</v>
      </c>
      <c r="S3734" s="7">
        <v>6</v>
      </c>
    </row>
    <row r="3735" spans="18:19" ht="12.75">
      <c r="R3735" s="42">
        <v>8969</v>
      </c>
      <c r="S3735" s="7">
        <v>6</v>
      </c>
    </row>
    <row r="3736" spans="18:19" ht="12.75">
      <c r="R3736" s="42">
        <v>8969</v>
      </c>
      <c r="S3736" s="7">
        <v>6</v>
      </c>
    </row>
    <row r="3737" spans="18:19" ht="12.75">
      <c r="R3737" s="42">
        <v>8969</v>
      </c>
      <c r="S3737" s="7">
        <v>6</v>
      </c>
    </row>
    <row r="3738" spans="18:19" ht="12.75">
      <c r="R3738" s="42">
        <v>8971</v>
      </c>
      <c r="S3738" s="7">
        <v>6</v>
      </c>
    </row>
    <row r="3739" spans="18:19" ht="12.75">
      <c r="R3739" s="42">
        <v>8971</v>
      </c>
      <c r="S3739" s="7">
        <v>6</v>
      </c>
    </row>
    <row r="3740" spans="18:19" ht="12.75">
      <c r="R3740" s="42">
        <v>8973</v>
      </c>
      <c r="S3740" s="7">
        <v>6</v>
      </c>
    </row>
    <row r="3741" spans="18:19" ht="12.75">
      <c r="R3741" s="42">
        <v>8973</v>
      </c>
      <c r="S3741" s="7">
        <v>6</v>
      </c>
    </row>
    <row r="3742" spans="18:19" ht="12.75">
      <c r="R3742" s="42">
        <v>8973</v>
      </c>
      <c r="S3742" s="7">
        <v>6</v>
      </c>
    </row>
    <row r="3743" spans="18:19" ht="12.75">
      <c r="R3743" s="42">
        <v>8973</v>
      </c>
      <c r="S3743" s="7">
        <v>6</v>
      </c>
    </row>
    <row r="3744" spans="18:19" ht="12.75">
      <c r="R3744" s="42">
        <v>8973</v>
      </c>
      <c r="S3744" s="7">
        <v>6</v>
      </c>
    </row>
    <row r="3745" spans="18:19" ht="12.75">
      <c r="R3745" s="42">
        <v>8973</v>
      </c>
      <c r="S3745" s="7">
        <v>6</v>
      </c>
    </row>
    <row r="3746" spans="18:19" ht="12.75">
      <c r="R3746" s="42">
        <v>8973</v>
      </c>
      <c r="S3746" s="7">
        <v>6</v>
      </c>
    </row>
    <row r="3747" spans="18:19" ht="12.75">
      <c r="R3747" s="42">
        <v>8975</v>
      </c>
      <c r="S3747" s="7">
        <v>6</v>
      </c>
    </row>
    <row r="3748" spans="18:19" ht="12.75">
      <c r="R3748" s="42">
        <v>8976</v>
      </c>
      <c r="S3748" s="7">
        <v>6</v>
      </c>
    </row>
    <row r="3749" spans="18:19" ht="12.75">
      <c r="R3749" s="42">
        <v>8976</v>
      </c>
      <c r="S3749" s="7">
        <v>6</v>
      </c>
    </row>
    <row r="3750" spans="18:19" ht="12.75">
      <c r="R3750" s="42">
        <v>8977</v>
      </c>
      <c r="S3750" s="7">
        <v>6</v>
      </c>
    </row>
    <row r="3751" spans="18:19" ht="12.75">
      <c r="R3751" s="42">
        <v>8977</v>
      </c>
      <c r="S3751" s="7">
        <v>6</v>
      </c>
    </row>
    <row r="3752" spans="18:19" ht="12.75">
      <c r="R3752" s="42">
        <v>8977</v>
      </c>
      <c r="S3752" s="7">
        <v>6</v>
      </c>
    </row>
    <row r="3753" spans="18:19" ht="12.75">
      <c r="R3753" s="42">
        <v>8978</v>
      </c>
      <c r="S3753" s="7">
        <v>6</v>
      </c>
    </row>
    <row r="3754" spans="18:19" ht="12.75">
      <c r="R3754" s="42">
        <v>8978</v>
      </c>
      <c r="S3754" s="7">
        <v>6</v>
      </c>
    </row>
    <row r="3755" spans="18:19" ht="12.75">
      <c r="R3755" s="42">
        <v>8978</v>
      </c>
      <c r="S3755" s="7">
        <v>6</v>
      </c>
    </row>
    <row r="3756" spans="18:19" ht="12.75">
      <c r="R3756" s="42">
        <v>8978</v>
      </c>
      <c r="S3756" s="7">
        <v>6</v>
      </c>
    </row>
    <row r="3757" spans="18:19" ht="12.75">
      <c r="R3757" s="42">
        <v>8978</v>
      </c>
      <c r="S3757" s="7">
        <v>6</v>
      </c>
    </row>
    <row r="3758" spans="18:19" ht="12.75">
      <c r="R3758" s="42">
        <v>8981</v>
      </c>
      <c r="S3758" s="7">
        <v>5</v>
      </c>
    </row>
    <row r="3759" spans="18:19" ht="12.75">
      <c r="R3759" s="42">
        <v>8981</v>
      </c>
      <c r="S3759" s="7">
        <v>5</v>
      </c>
    </row>
    <row r="3760" spans="18:19" ht="12.75">
      <c r="R3760" s="42">
        <v>8983</v>
      </c>
      <c r="S3760" s="7">
        <v>5</v>
      </c>
    </row>
    <row r="3761" spans="18:19" ht="12.75">
      <c r="R3761" s="42">
        <v>8983</v>
      </c>
      <c r="S3761" s="7">
        <v>5</v>
      </c>
    </row>
    <row r="3762" spans="18:19" ht="12.75">
      <c r="R3762" s="42">
        <v>8983</v>
      </c>
      <c r="S3762" s="7">
        <v>5</v>
      </c>
    </row>
    <row r="3763" spans="18:19" ht="12.75">
      <c r="R3763" s="42">
        <v>8984</v>
      </c>
      <c r="S3763" s="7">
        <v>5</v>
      </c>
    </row>
    <row r="3764" spans="18:19" ht="12.75">
      <c r="R3764" s="42">
        <v>8984</v>
      </c>
      <c r="S3764" s="7">
        <v>5</v>
      </c>
    </row>
    <row r="3765" spans="18:19" ht="12.75">
      <c r="R3765" s="42">
        <v>8984</v>
      </c>
      <c r="S3765" s="7">
        <v>5</v>
      </c>
    </row>
    <row r="3766" spans="18:19" ht="12.75">
      <c r="R3766" s="42">
        <v>8985</v>
      </c>
      <c r="S3766" s="7">
        <v>6</v>
      </c>
    </row>
    <row r="3767" spans="18:19" ht="12.75">
      <c r="R3767" s="42">
        <v>8986</v>
      </c>
      <c r="S3767" s="7">
        <v>6</v>
      </c>
    </row>
    <row r="3768" spans="18:19" ht="12.75">
      <c r="R3768" s="42">
        <v>8986</v>
      </c>
      <c r="S3768" s="7">
        <v>6</v>
      </c>
    </row>
    <row r="3769" spans="18:19" ht="12.75">
      <c r="R3769" s="42">
        <v>8986</v>
      </c>
      <c r="S3769" s="7">
        <v>6</v>
      </c>
    </row>
    <row r="3770" spans="18:19" ht="12.75">
      <c r="R3770" s="42">
        <v>8988</v>
      </c>
      <c r="S3770" s="7">
        <v>6</v>
      </c>
    </row>
    <row r="3771" spans="18:19" ht="12.75">
      <c r="R3771" s="42">
        <v>8988</v>
      </c>
      <c r="S3771" s="7">
        <v>6</v>
      </c>
    </row>
    <row r="3772" spans="18:19" ht="12.75">
      <c r="R3772" s="42">
        <v>8989</v>
      </c>
      <c r="S3772" s="7">
        <v>5</v>
      </c>
    </row>
    <row r="3773" spans="18:19" ht="12.75">
      <c r="R3773" s="42">
        <v>8990</v>
      </c>
      <c r="S3773" s="7">
        <v>6</v>
      </c>
    </row>
    <row r="3774" spans="18:19" ht="12.75">
      <c r="R3774" s="42">
        <v>8991</v>
      </c>
      <c r="S3774" s="7">
        <v>5</v>
      </c>
    </row>
    <row r="3775" spans="18:19" ht="12.75">
      <c r="R3775" s="42">
        <v>8991</v>
      </c>
      <c r="S3775" s="7">
        <v>5</v>
      </c>
    </row>
    <row r="3776" spans="18:19" ht="12.75">
      <c r="R3776" s="42">
        <v>8991</v>
      </c>
      <c r="S3776" s="7">
        <v>5</v>
      </c>
    </row>
    <row r="3777" spans="18:19" ht="12.75">
      <c r="R3777" s="42">
        <v>8992</v>
      </c>
      <c r="S3777" s="7">
        <v>5</v>
      </c>
    </row>
    <row r="3778" spans="18:19" ht="12.75">
      <c r="R3778" s="42">
        <v>8992</v>
      </c>
      <c r="S3778" s="7">
        <v>5</v>
      </c>
    </row>
    <row r="3779" spans="18:19" ht="12.75">
      <c r="R3779" s="42">
        <v>8992</v>
      </c>
      <c r="S3779" s="7">
        <v>5</v>
      </c>
    </row>
    <row r="3780" spans="18:19" ht="12.75">
      <c r="R3780" s="42">
        <v>8992</v>
      </c>
      <c r="S3780" s="7">
        <v>5</v>
      </c>
    </row>
    <row r="3781" spans="18:19" ht="12.75">
      <c r="R3781" s="42">
        <v>8994</v>
      </c>
      <c r="S3781" s="7">
        <v>5</v>
      </c>
    </row>
    <row r="3782" spans="18:19" ht="12.75">
      <c r="R3782" s="42">
        <v>8994</v>
      </c>
      <c r="S3782" s="7">
        <v>5</v>
      </c>
    </row>
    <row r="3783" spans="18:19" ht="12.75">
      <c r="R3783" s="42">
        <v>8995</v>
      </c>
      <c r="S3783" s="7">
        <v>5</v>
      </c>
    </row>
    <row r="3784" spans="18:19" ht="12.75">
      <c r="R3784" s="42">
        <v>8995</v>
      </c>
      <c r="S3784" s="7">
        <v>5</v>
      </c>
    </row>
    <row r="3785" spans="18:19" ht="12.75">
      <c r="R3785" s="42">
        <v>8996</v>
      </c>
      <c r="S3785" s="7">
        <v>5</v>
      </c>
    </row>
    <row r="3786" spans="18:19" ht="12.75">
      <c r="R3786" s="42">
        <v>8997</v>
      </c>
      <c r="S3786" s="7">
        <v>6</v>
      </c>
    </row>
    <row r="3787" spans="18:19" ht="12.75">
      <c r="R3787" s="42">
        <v>8998</v>
      </c>
      <c r="S3787" s="7">
        <v>6</v>
      </c>
    </row>
    <row r="3788" spans="18:19" ht="12.75">
      <c r="R3788" s="42">
        <v>8998</v>
      </c>
      <c r="S3788" s="7">
        <v>6</v>
      </c>
    </row>
    <row r="3789" spans="18:19" ht="12.75">
      <c r="R3789" s="42">
        <v>8999</v>
      </c>
      <c r="S3789" s="7">
        <v>6</v>
      </c>
    </row>
    <row r="3790" spans="18:19" ht="12.75">
      <c r="R3790" s="42">
        <v>8999</v>
      </c>
      <c r="S3790" s="7">
        <v>6</v>
      </c>
    </row>
    <row r="3791" spans="18:19" ht="12.75">
      <c r="R3791" s="42">
        <v>9000</v>
      </c>
      <c r="S3791" s="7">
        <v>4</v>
      </c>
    </row>
    <row r="3792" spans="18:19" ht="12.75">
      <c r="R3792" s="42">
        <v>9001</v>
      </c>
      <c r="S3792" s="7">
        <v>4</v>
      </c>
    </row>
    <row r="3793" spans="18:19" ht="12.75">
      <c r="R3793" s="42">
        <v>9002</v>
      </c>
      <c r="S3793" s="7">
        <v>4</v>
      </c>
    </row>
    <row r="3794" spans="18:19" ht="12.75">
      <c r="R3794" s="42">
        <v>9003</v>
      </c>
      <c r="S3794" s="7">
        <v>4</v>
      </c>
    </row>
    <row r="3795" spans="18:19" ht="12.75">
      <c r="R3795" s="42">
        <v>9004</v>
      </c>
      <c r="S3795" s="7">
        <v>4</v>
      </c>
    </row>
    <row r="3796" spans="18:19" ht="12.75">
      <c r="R3796" s="42">
        <v>9005</v>
      </c>
      <c r="S3796" s="7">
        <v>4</v>
      </c>
    </row>
    <row r="3797" spans="18:19" ht="12.75">
      <c r="R3797" s="42">
        <v>9006</v>
      </c>
      <c r="S3797" s="7">
        <v>4</v>
      </c>
    </row>
    <row r="3798" spans="18:19" ht="12.75">
      <c r="R3798" s="42">
        <v>9007</v>
      </c>
      <c r="S3798" s="7">
        <v>4</v>
      </c>
    </row>
    <row r="3799" spans="18:19" ht="12.75">
      <c r="R3799" s="42">
        <v>9008</v>
      </c>
      <c r="S3799" s="7">
        <v>4</v>
      </c>
    </row>
    <row r="3800" spans="18:19" ht="12.75">
      <c r="R3800" s="42">
        <v>9009</v>
      </c>
      <c r="S3800" s="7">
        <v>4</v>
      </c>
    </row>
    <row r="3801" spans="18:19" ht="12.75">
      <c r="R3801" s="42">
        <v>9010</v>
      </c>
      <c r="S3801" s="7">
        <v>4</v>
      </c>
    </row>
    <row r="3802" spans="18:19" ht="12.75">
      <c r="R3802" s="42">
        <v>9011</v>
      </c>
      <c r="S3802" s="7">
        <v>4</v>
      </c>
    </row>
    <row r="3803" spans="18:19" ht="12.75">
      <c r="R3803" s="42">
        <v>9012</v>
      </c>
      <c r="S3803" s="7">
        <v>4</v>
      </c>
    </row>
    <row r="3804" spans="18:19" ht="12.75">
      <c r="R3804" s="42">
        <v>9013</v>
      </c>
      <c r="S3804" s="7">
        <v>4</v>
      </c>
    </row>
    <row r="3805" spans="18:19" ht="12.75">
      <c r="R3805" s="42">
        <v>9014</v>
      </c>
      <c r="S3805" s="7">
        <v>4</v>
      </c>
    </row>
    <row r="3806" spans="18:19" ht="12.75">
      <c r="R3806" s="42">
        <v>9019</v>
      </c>
      <c r="S3806" s="7">
        <v>4</v>
      </c>
    </row>
    <row r="3807" spans="18:19" ht="12.75">
      <c r="R3807" s="42">
        <v>9020</v>
      </c>
      <c r="S3807" s="7">
        <v>4</v>
      </c>
    </row>
    <row r="3808" spans="18:19" ht="12.75">
      <c r="R3808" s="42">
        <v>9021</v>
      </c>
      <c r="S3808" s="7">
        <v>4</v>
      </c>
    </row>
    <row r="3809" spans="18:19" ht="12.75">
      <c r="R3809" s="42">
        <v>9022</v>
      </c>
      <c r="S3809" s="7">
        <v>4</v>
      </c>
    </row>
    <row r="3810" spans="18:19" ht="12.75">
      <c r="R3810" s="42">
        <v>9023</v>
      </c>
      <c r="S3810" s="7">
        <v>4</v>
      </c>
    </row>
    <row r="3811" spans="18:19" ht="12.75">
      <c r="R3811" s="42">
        <v>9024</v>
      </c>
      <c r="S3811" s="7">
        <v>4</v>
      </c>
    </row>
    <row r="3812" spans="18:19" ht="12.75">
      <c r="R3812" s="42">
        <v>9025</v>
      </c>
      <c r="S3812" s="7">
        <v>4</v>
      </c>
    </row>
    <row r="3813" spans="18:19" ht="12.75">
      <c r="R3813" s="42">
        <v>9026</v>
      </c>
      <c r="S3813" s="7">
        <v>4</v>
      </c>
    </row>
    <row r="3814" spans="18:19" ht="12.75">
      <c r="R3814" s="42">
        <v>9027</v>
      </c>
      <c r="S3814" s="7">
        <v>4</v>
      </c>
    </row>
    <row r="3815" spans="18:19" ht="12.75">
      <c r="R3815" s="42">
        <v>9028</v>
      </c>
      <c r="S3815" s="7">
        <v>4</v>
      </c>
    </row>
    <row r="3816" spans="18:19" ht="12.75">
      <c r="R3816" s="42">
        <v>9029</v>
      </c>
      <c r="S3816" s="7">
        <v>4</v>
      </c>
    </row>
    <row r="3817" spans="18:19" ht="12.75">
      <c r="R3817" s="42">
        <v>9030</v>
      </c>
      <c r="S3817" s="7">
        <v>4</v>
      </c>
    </row>
    <row r="3818" spans="18:19" ht="12.75">
      <c r="R3818" s="42">
        <v>9061</v>
      </c>
      <c r="S3818" s="7">
        <v>4</v>
      </c>
    </row>
    <row r="3819" spans="18:19" ht="12.75">
      <c r="R3819" s="42">
        <v>9062</v>
      </c>
      <c r="S3819" s="7">
        <v>6</v>
      </c>
    </row>
    <row r="3820" spans="18:19" ht="12.75">
      <c r="R3820" s="42">
        <v>9062</v>
      </c>
      <c r="S3820" s="7">
        <v>6</v>
      </c>
    </row>
    <row r="3821" spans="18:19" ht="12.75">
      <c r="R3821" s="42">
        <v>9063</v>
      </c>
      <c r="S3821" s="7">
        <v>6</v>
      </c>
    </row>
    <row r="3822" spans="18:19" ht="12.75">
      <c r="R3822" s="42">
        <v>9071</v>
      </c>
      <c r="S3822" s="7">
        <v>6</v>
      </c>
    </row>
    <row r="3823" spans="18:19" ht="12.75">
      <c r="R3823" s="42">
        <v>9072</v>
      </c>
      <c r="S3823" s="7">
        <v>6</v>
      </c>
    </row>
    <row r="3824" spans="18:19" ht="12.75">
      <c r="R3824" s="42">
        <v>9073</v>
      </c>
      <c r="S3824" s="7">
        <v>6</v>
      </c>
    </row>
    <row r="3825" spans="18:19" ht="12.75">
      <c r="R3825" s="42">
        <v>9074</v>
      </c>
      <c r="S3825" s="7">
        <v>6</v>
      </c>
    </row>
    <row r="3826" spans="18:19" ht="12.75">
      <c r="R3826" s="42">
        <v>9081</v>
      </c>
      <c r="S3826" s="7">
        <v>6</v>
      </c>
    </row>
    <row r="3827" spans="18:19" ht="12.75">
      <c r="R3827" s="42">
        <v>9082</v>
      </c>
      <c r="S3827" s="7">
        <v>6</v>
      </c>
    </row>
    <row r="3828" spans="18:19" ht="12.75">
      <c r="R3828" s="42">
        <v>9083</v>
      </c>
      <c r="S3828" s="7">
        <v>6</v>
      </c>
    </row>
    <row r="3829" spans="18:19" ht="12.75">
      <c r="R3829" s="42">
        <v>9084</v>
      </c>
      <c r="S3829" s="7">
        <v>6</v>
      </c>
    </row>
    <row r="3830" spans="18:19" ht="12.75">
      <c r="R3830" s="42">
        <v>9085</v>
      </c>
      <c r="S3830" s="7">
        <v>6</v>
      </c>
    </row>
    <row r="3831" spans="18:19" ht="12.75">
      <c r="R3831" s="42">
        <v>9086</v>
      </c>
      <c r="S3831" s="7">
        <v>4</v>
      </c>
    </row>
    <row r="3832" spans="18:19" ht="12.75">
      <c r="R3832" s="42">
        <v>9088</v>
      </c>
      <c r="S3832" s="7">
        <v>6</v>
      </c>
    </row>
    <row r="3833" spans="18:19" ht="12.75">
      <c r="R3833" s="42">
        <v>9089</v>
      </c>
      <c r="S3833" s="7">
        <v>6</v>
      </c>
    </row>
    <row r="3834" spans="18:19" ht="12.75">
      <c r="R3834" s="42">
        <v>9090</v>
      </c>
      <c r="S3834" s="7">
        <v>6</v>
      </c>
    </row>
    <row r="3835" spans="18:19" ht="12.75">
      <c r="R3835" s="42">
        <v>9091</v>
      </c>
      <c r="S3835" s="7">
        <v>6</v>
      </c>
    </row>
    <row r="3836" spans="18:19" ht="12.75">
      <c r="R3836" s="42">
        <v>9092</v>
      </c>
      <c r="S3836" s="7">
        <v>4</v>
      </c>
    </row>
    <row r="3837" spans="18:19" ht="12.75">
      <c r="R3837" s="42">
        <v>9093</v>
      </c>
      <c r="S3837" s="7">
        <v>6</v>
      </c>
    </row>
    <row r="3838" spans="18:19" ht="12.75">
      <c r="R3838" s="42">
        <v>9094</v>
      </c>
      <c r="S3838" s="7">
        <v>6</v>
      </c>
    </row>
    <row r="3839" spans="18:19" ht="12.75">
      <c r="R3839" s="42">
        <v>9095</v>
      </c>
      <c r="S3839" s="7">
        <v>6</v>
      </c>
    </row>
    <row r="3840" spans="18:19" ht="12.75">
      <c r="R3840" s="42">
        <v>9096</v>
      </c>
      <c r="S3840" s="7">
        <v>6</v>
      </c>
    </row>
    <row r="3841" spans="18:19" ht="12.75">
      <c r="R3841" s="42">
        <v>9097</v>
      </c>
      <c r="S3841" s="7">
        <v>6</v>
      </c>
    </row>
    <row r="3842" spans="18:19" ht="12.75">
      <c r="R3842" s="42">
        <v>9098</v>
      </c>
      <c r="S3842" s="7">
        <v>4</v>
      </c>
    </row>
    <row r="3843" spans="18:19" ht="12.75">
      <c r="R3843" s="42">
        <v>9099</v>
      </c>
      <c r="S3843" s="7">
        <v>6</v>
      </c>
    </row>
    <row r="3844" spans="18:19" ht="12.75">
      <c r="R3844" s="42">
        <v>9100</v>
      </c>
      <c r="S3844" s="7">
        <v>6</v>
      </c>
    </row>
    <row r="3845" spans="18:19" ht="12.75">
      <c r="R3845" s="42">
        <v>9111</v>
      </c>
      <c r="S3845" s="7">
        <v>6</v>
      </c>
    </row>
    <row r="3846" spans="18:19" ht="12.75">
      <c r="R3846" s="42">
        <v>9112</v>
      </c>
      <c r="S3846" s="7">
        <v>6</v>
      </c>
    </row>
    <row r="3847" spans="18:19" ht="12.75">
      <c r="R3847" s="42">
        <v>9113</v>
      </c>
      <c r="S3847" s="7">
        <v>6</v>
      </c>
    </row>
    <row r="3848" spans="18:19" ht="12.75">
      <c r="R3848" s="42">
        <v>9121</v>
      </c>
      <c r="S3848" s="7">
        <v>6</v>
      </c>
    </row>
    <row r="3849" spans="18:19" ht="12.75">
      <c r="R3849" s="42">
        <v>9122</v>
      </c>
      <c r="S3849" s="7">
        <v>6</v>
      </c>
    </row>
    <row r="3850" spans="18:19" ht="12.75">
      <c r="R3850" s="42">
        <v>9123</v>
      </c>
      <c r="S3850" s="7">
        <v>6</v>
      </c>
    </row>
    <row r="3851" spans="18:19" ht="12.75">
      <c r="R3851" s="42">
        <v>9124</v>
      </c>
      <c r="S3851" s="7">
        <v>6</v>
      </c>
    </row>
    <row r="3852" spans="18:19" ht="12.75">
      <c r="R3852" s="42">
        <v>9125</v>
      </c>
      <c r="S3852" s="7">
        <v>4</v>
      </c>
    </row>
    <row r="3853" spans="18:19" ht="12.75">
      <c r="R3853" s="42">
        <v>9126</v>
      </c>
      <c r="S3853" s="7">
        <v>6</v>
      </c>
    </row>
    <row r="3854" spans="18:19" ht="12.75">
      <c r="R3854" s="42">
        <v>9127</v>
      </c>
      <c r="S3854" s="7">
        <v>6</v>
      </c>
    </row>
    <row r="3855" spans="18:19" ht="12.75">
      <c r="R3855" s="42">
        <v>9131</v>
      </c>
      <c r="S3855" s="7">
        <v>6</v>
      </c>
    </row>
    <row r="3856" spans="18:19" ht="12.75">
      <c r="R3856" s="42">
        <v>9132</v>
      </c>
      <c r="S3856" s="7">
        <v>4</v>
      </c>
    </row>
    <row r="3857" spans="18:19" ht="12.75">
      <c r="R3857" s="42">
        <v>9133</v>
      </c>
      <c r="S3857" s="7">
        <v>6</v>
      </c>
    </row>
    <row r="3858" spans="18:19" ht="12.75">
      <c r="R3858" s="42">
        <v>9133</v>
      </c>
      <c r="S3858" s="7">
        <v>6</v>
      </c>
    </row>
    <row r="3859" spans="18:19" ht="12.75">
      <c r="R3859" s="42">
        <v>9134</v>
      </c>
      <c r="S3859" s="7">
        <v>6</v>
      </c>
    </row>
    <row r="3860" spans="18:19" ht="12.75">
      <c r="R3860" s="42">
        <v>9135</v>
      </c>
      <c r="S3860" s="7">
        <v>6</v>
      </c>
    </row>
    <row r="3861" spans="18:19" ht="12.75">
      <c r="R3861" s="42">
        <v>9136</v>
      </c>
      <c r="S3861" s="7">
        <v>6</v>
      </c>
    </row>
    <row r="3862" spans="18:19" ht="12.75">
      <c r="R3862" s="42">
        <v>9136</v>
      </c>
      <c r="S3862" s="7">
        <v>6</v>
      </c>
    </row>
    <row r="3863" spans="18:19" ht="12.75">
      <c r="R3863" s="42">
        <v>9141</v>
      </c>
      <c r="S3863" s="7">
        <v>4</v>
      </c>
    </row>
    <row r="3864" spans="18:19" ht="12.75">
      <c r="R3864" s="42">
        <v>9142</v>
      </c>
      <c r="S3864" s="7">
        <v>6</v>
      </c>
    </row>
    <row r="3865" spans="18:19" ht="12.75">
      <c r="R3865" s="42">
        <v>9143</v>
      </c>
      <c r="S3865" s="7">
        <v>6</v>
      </c>
    </row>
    <row r="3866" spans="18:19" ht="12.75">
      <c r="R3866" s="42">
        <v>9144</v>
      </c>
      <c r="S3866" s="7">
        <v>6</v>
      </c>
    </row>
    <row r="3867" spans="18:19" ht="12.75">
      <c r="R3867" s="42">
        <v>9145</v>
      </c>
      <c r="S3867" s="7">
        <v>6</v>
      </c>
    </row>
    <row r="3868" spans="18:19" ht="12.75">
      <c r="R3868" s="42">
        <v>9146</v>
      </c>
      <c r="S3868" s="7">
        <v>6</v>
      </c>
    </row>
    <row r="3869" spans="18:19" ht="12.75">
      <c r="R3869" s="42">
        <v>9147</v>
      </c>
      <c r="S3869" s="7">
        <v>6</v>
      </c>
    </row>
    <row r="3870" spans="18:19" ht="12.75">
      <c r="R3870" s="42">
        <v>9151</v>
      </c>
      <c r="S3870" s="7">
        <v>4</v>
      </c>
    </row>
    <row r="3871" spans="18:19" ht="12.75">
      <c r="R3871" s="42">
        <v>9152</v>
      </c>
      <c r="S3871" s="7">
        <v>4</v>
      </c>
    </row>
    <row r="3872" spans="18:19" ht="12.75">
      <c r="R3872" s="42">
        <v>9153</v>
      </c>
      <c r="S3872" s="7">
        <v>6</v>
      </c>
    </row>
    <row r="3873" spans="18:19" ht="12.75">
      <c r="R3873" s="42">
        <v>9154</v>
      </c>
      <c r="S3873" s="7">
        <v>6</v>
      </c>
    </row>
    <row r="3874" spans="18:19" ht="12.75">
      <c r="R3874" s="42">
        <v>9155</v>
      </c>
      <c r="S3874" s="7">
        <v>6</v>
      </c>
    </row>
    <row r="3875" spans="18:19" ht="12.75">
      <c r="R3875" s="42">
        <v>9161</v>
      </c>
      <c r="S3875" s="7">
        <v>4</v>
      </c>
    </row>
    <row r="3876" spans="18:19" ht="12.75">
      <c r="R3876" s="42">
        <v>9162</v>
      </c>
      <c r="S3876" s="7">
        <v>4</v>
      </c>
    </row>
    <row r="3877" spans="18:19" ht="12.75">
      <c r="R3877" s="42">
        <v>9163</v>
      </c>
      <c r="S3877" s="7">
        <v>6</v>
      </c>
    </row>
    <row r="3878" spans="18:19" ht="12.75">
      <c r="R3878" s="42">
        <v>9164</v>
      </c>
      <c r="S3878" s="7">
        <v>6</v>
      </c>
    </row>
    <row r="3879" spans="18:19" ht="12.75">
      <c r="R3879" s="42">
        <v>9165</v>
      </c>
      <c r="S3879" s="7">
        <v>6</v>
      </c>
    </row>
    <row r="3880" spans="18:19" ht="12.75">
      <c r="R3880" s="42">
        <v>9165</v>
      </c>
      <c r="S3880" s="7">
        <v>6</v>
      </c>
    </row>
    <row r="3881" spans="18:19" ht="12.75">
      <c r="R3881" s="42">
        <v>9165</v>
      </c>
      <c r="S3881" s="7">
        <v>6</v>
      </c>
    </row>
    <row r="3882" spans="18:19" ht="12.75">
      <c r="R3882" s="42">
        <v>9167</v>
      </c>
      <c r="S3882" s="7">
        <v>6</v>
      </c>
    </row>
    <row r="3883" spans="18:19" ht="12.75">
      <c r="R3883" s="42">
        <v>9168</v>
      </c>
      <c r="S3883" s="7">
        <v>6</v>
      </c>
    </row>
    <row r="3884" spans="18:19" ht="12.75">
      <c r="R3884" s="42">
        <v>9169</v>
      </c>
      <c r="S3884" s="7">
        <v>6</v>
      </c>
    </row>
    <row r="3885" spans="18:19" ht="12.75">
      <c r="R3885" s="42">
        <v>9169</v>
      </c>
      <c r="S3885" s="7">
        <v>6</v>
      </c>
    </row>
    <row r="3886" spans="18:19" ht="12.75">
      <c r="R3886" s="42">
        <v>9171</v>
      </c>
      <c r="S3886" s="7">
        <v>4</v>
      </c>
    </row>
    <row r="3887" spans="18:19" ht="12.75">
      <c r="R3887" s="42">
        <v>9172</v>
      </c>
      <c r="S3887" s="7">
        <v>6</v>
      </c>
    </row>
    <row r="3888" spans="18:19" ht="12.75">
      <c r="R3888" s="42">
        <v>9173</v>
      </c>
      <c r="S3888" s="7">
        <v>6</v>
      </c>
    </row>
    <row r="3889" spans="18:19" ht="12.75">
      <c r="R3889" s="42">
        <v>9174</v>
      </c>
      <c r="S3889" s="7">
        <v>6</v>
      </c>
    </row>
    <row r="3890" spans="18:19" ht="12.75">
      <c r="R3890" s="42">
        <v>9175</v>
      </c>
      <c r="S3890" s="7">
        <v>6</v>
      </c>
    </row>
    <row r="3891" spans="18:19" ht="12.75">
      <c r="R3891" s="42">
        <v>9176</v>
      </c>
      <c r="S3891" s="7">
        <v>6</v>
      </c>
    </row>
    <row r="3892" spans="18:19" ht="12.75">
      <c r="R3892" s="42">
        <v>9177</v>
      </c>
      <c r="S3892" s="7">
        <v>6</v>
      </c>
    </row>
    <row r="3893" spans="18:19" ht="12.75">
      <c r="R3893" s="42">
        <v>9178</v>
      </c>
      <c r="S3893" s="7">
        <v>6</v>
      </c>
    </row>
    <row r="3894" spans="18:19" ht="12.75">
      <c r="R3894" s="42">
        <v>9181</v>
      </c>
      <c r="S3894" s="7">
        <v>6</v>
      </c>
    </row>
    <row r="3895" spans="18:19" ht="12.75">
      <c r="R3895" s="42">
        <v>9182</v>
      </c>
      <c r="S3895" s="7">
        <v>6</v>
      </c>
    </row>
    <row r="3896" spans="18:19" ht="12.75">
      <c r="R3896" s="42">
        <v>9183</v>
      </c>
      <c r="S3896" s="7">
        <v>6</v>
      </c>
    </row>
    <row r="3897" spans="18:19" ht="12.75">
      <c r="R3897" s="42">
        <v>9184</v>
      </c>
      <c r="S3897" s="7">
        <v>6</v>
      </c>
    </row>
    <row r="3898" spans="18:19" ht="12.75">
      <c r="R3898" s="42">
        <v>9200</v>
      </c>
      <c r="S3898" s="7">
        <v>5</v>
      </c>
    </row>
    <row r="3899" spans="18:19" ht="12.75">
      <c r="R3899" s="42">
        <v>9201</v>
      </c>
      <c r="S3899" s="7">
        <v>5</v>
      </c>
    </row>
    <row r="3900" spans="18:19" ht="12.75">
      <c r="R3900" s="42">
        <v>9202</v>
      </c>
      <c r="S3900" s="7">
        <v>5</v>
      </c>
    </row>
    <row r="3901" spans="18:19" ht="12.75">
      <c r="R3901" s="42">
        <v>9203</v>
      </c>
      <c r="S3901" s="7">
        <v>5</v>
      </c>
    </row>
    <row r="3902" spans="18:19" ht="12.75">
      <c r="R3902" s="42">
        <v>9211</v>
      </c>
      <c r="S3902" s="7">
        <v>6</v>
      </c>
    </row>
    <row r="3903" spans="18:19" ht="12.75">
      <c r="R3903" s="42">
        <v>9221</v>
      </c>
      <c r="S3903" s="7">
        <v>6</v>
      </c>
    </row>
    <row r="3904" spans="18:19" ht="12.75">
      <c r="R3904" s="42">
        <v>9222</v>
      </c>
      <c r="S3904" s="7">
        <v>6</v>
      </c>
    </row>
    <row r="3905" spans="18:19" ht="12.75">
      <c r="R3905" s="42">
        <v>9223</v>
      </c>
      <c r="S3905" s="7">
        <v>6</v>
      </c>
    </row>
    <row r="3906" spans="18:19" ht="12.75">
      <c r="R3906" s="42">
        <v>9224</v>
      </c>
      <c r="S3906" s="7">
        <v>6</v>
      </c>
    </row>
    <row r="3907" spans="18:19" ht="12.75">
      <c r="R3907" s="42">
        <v>9225</v>
      </c>
      <c r="S3907" s="7">
        <v>6</v>
      </c>
    </row>
    <row r="3908" spans="18:19" ht="12.75">
      <c r="R3908" s="42">
        <v>9226</v>
      </c>
      <c r="S3908" s="7">
        <v>6</v>
      </c>
    </row>
    <row r="3909" spans="18:19" ht="12.75">
      <c r="R3909" s="42">
        <v>9228</v>
      </c>
      <c r="S3909" s="7">
        <v>6</v>
      </c>
    </row>
    <row r="3910" spans="18:19" ht="12.75">
      <c r="R3910" s="42">
        <v>9231</v>
      </c>
      <c r="S3910" s="7">
        <v>6</v>
      </c>
    </row>
    <row r="3911" spans="18:19" ht="12.75">
      <c r="R3911" s="42">
        <v>9232</v>
      </c>
      <c r="S3911" s="7">
        <v>6</v>
      </c>
    </row>
    <row r="3912" spans="18:19" ht="12.75">
      <c r="R3912" s="42">
        <v>9233</v>
      </c>
      <c r="S3912" s="7">
        <v>6</v>
      </c>
    </row>
    <row r="3913" spans="18:19" ht="12.75">
      <c r="R3913" s="42">
        <v>9234</v>
      </c>
      <c r="S3913" s="7">
        <v>6</v>
      </c>
    </row>
    <row r="3914" spans="18:19" ht="12.75">
      <c r="R3914" s="42">
        <v>9235</v>
      </c>
      <c r="S3914" s="7">
        <v>6</v>
      </c>
    </row>
    <row r="3915" spans="18:19" ht="12.75">
      <c r="R3915" s="42">
        <v>9235</v>
      </c>
      <c r="S3915" s="7">
        <v>6</v>
      </c>
    </row>
    <row r="3916" spans="18:19" ht="12.75">
      <c r="R3916" s="42">
        <v>9241</v>
      </c>
      <c r="S3916" s="7">
        <v>4</v>
      </c>
    </row>
    <row r="3917" spans="18:19" ht="12.75">
      <c r="R3917" s="42">
        <v>9242</v>
      </c>
      <c r="S3917" s="7">
        <v>4</v>
      </c>
    </row>
    <row r="3918" spans="18:19" ht="12.75">
      <c r="R3918" s="42">
        <v>9243</v>
      </c>
      <c r="S3918" s="7">
        <v>6</v>
      </c>
    </row>
    <row r="3919" spans="18:19" ht="12.75">
      <c r="R3919" s="42">
        <v>9244</v>
      </c>
      <c r="S3919" s="7">
        <v>6</v>
      </c>
    </row>
    <row r="3920" spans="18:19" ht="12.75">
      <c r="R3920" s="42">
        <v>9245</v>
      </c>
      <c r="S3920" s="7">
        <v>6</v>
      </c>
    </row>
    <row r="3921" spans="18:19" ht="12.75">
      <c r="R3921" s="42">
        <v>9300</v>
      </c>
      <c r="S3921" s="7">
        <v>6</v>
      </c>
    </row>
    <row r="3922" spans="18:19" ht="12.75">
      <c r="R3922" s="42">
        <v>9301</v>
      </c>
      <c r="S3922" s="7">
        <v>6</v>
      </c>
    </row>
    <row r="3923" spans="18:19" ht="12.75">
      <c r="R3923" s="42">
        <v>9311</v>
      </c>
      <c r="S3923" s="7">
        <v>6</v>
      </c>
    </row>
    <row r="3924" spans="18:19" ht="12.75">
      <c r="R3924" s="42">
        <v>9312</v>
      </c>
      <c r="S3924" s="7">
        <v>6</v>
      </c>
    </row>
    <row r="3925" spans="18:19" ht="12.75">
      <c r="R3925" s="42">
        <v>9313</v>
      </c>
      <c r="S3925" s="7">
        <v>6</v>
      </c>
    </row>
    <row r="3926" spans="18:19" ht="12.75">
      <c r="R3926" s="42">
        <v>9314</v>
      </c>
      <c r="S3926" s="7">
        <v>6</v>
      </c>
    </row>
    <row r="3927" spans="18:19" ht="12.75">
      <c r="R3927" s="42">
        <v>9315</v>
      </c>
      <c r="S3927" s="7">
        <v>6</v>
      </c>
    </row>
    <row r="3928" spans="18:19" ht="12.75">
      <c r="R3928" s="42">
        <v>9316</v>
      </c>
      <c r="S3928" s="7">
        <v>6</v>
      </c>
    </row>
    <row r="3929" spans="18:19" ht="12.75">
      <c r="R3929" s="42">
        <v>9317</v>
      </c>
      <c r="S3929" s="7">
        <v>6</v>
      </c>
    </row>
    <row r="3930" spans="18:19" ht="12.75">
      <c r="R3930" s="42">
        <v>9321</v>
      </c>
      <c r="S3930" s="7">
        <v>6</v>
      </c>
    </row>
    <row r="3931" spans="18:19" ht="12.75">
      <c r="R3931" s="42">
        <v>9322</v>
      </c>
      <c r="S3931" s="7">
        <v>6</v>
      </c>
    </row>
    <row r="3932" spans="18:19" ht="12.75">
      <c r="R3932" s="42">
        <v>9323</v>
      </c>
      <c r="S3932" s="7">
        <v>6</v>
      </c>
    </row>
    <row r="3933" spans="18:19" ht="12.75">
      <c r="R3933" s="42">
        <v>9324</v>
      </c>
      <c r="S3933" s="7">
        <v>6</v>
      </c>
    </row>
    <row r="3934" spans="18:19" ht="12.75">
      <c r="R3934" s="42">
        <v>9324</v>
      </c>
      <c r="S3934" s="7">
        <v>6</v>
      </c>
    </row>
    <row r="3935" spans="18:19" ht="12.75">
      <c r="R3935" s="42">
        <v>9325</v>
      </c>
      <c r="S3935" s="7">
        <v>6</v>
      </c>
    </row>
    <row r="3936" spans="18:19" ht="12.75">
      <c r="R3936" s="42">
        <v>9326</v>
      </c>
      <c r="S3936" s="7">
        <v>6</v>
      </c>
    </row>
    <row r="3937" spans="18:19" ht="12.75">
      <c r="R3937" s="42">
        <v>9327</v>
      </c>
      <c r="S3937" s="7">
        <v>6</v>
      </c>
    </row>
    <row r="3938" spans="18:19" ht="12.75">
      <c r="R3938" s="42">
        <v>9327</v>
      </c>
      <c r="S3938" s="7">
        <v>6</v>
      </c>
    </row>
    <row r="3939" spans="18:19" ht="12.75">
      <c r="R3939" s="42">
        <v>9330</v>
      </c>
      <c r="S3939" s="7">
        <v>6</v>
      </c>
    </row>
    <row r="3940" spans="18:19" ht="12.75">
      <c r="R3940" s="42">
        <v>9331</v>
      </c>
      <c r="S3940" s="7">
        <v>6</v>
      </c>
    </row>
    <row r="3941" spans="18:19" ht="12.75">
      <c r="R3941" s="42">
        <v>9332</v>
      </c>
      <c r="S3941" s="7">
        <v>6</v>
      </c>
    </row>
    <row r="3942" spans="18:19" ht="12.75">
      <c r="R3942" s="42">
        <v>9339</v>
      </c>
      <c r="S3942" s="7">
        <v>6</v>
      </c>
    </row>
    <row r="3943" spans="18:19" ht="12.75">
      <c r="R3943" s="42">
        <v>9341</v>
      </c>
      <c r="S3943" s="7">
        <v>6</v>
      </c>
    </row>
    <row r="3944" spans="18:19" ht="12.75">
      <c r="R3944" s="42">
        <v>9342</v>
      </c>
      <c r="S3944" s="7">
        <v>6</v>
      </c>
    </row>
    <row r="3945" spans="18:19" ht="12.75">
      <c r="R3945" s="42">
        <v>9343</v>
      </c>
      <c r="S3945" s="7">
        <v>6</v>
      </c>
    </row>
    <row r="3946" spans="18:19" ht="12.75">
      <c r="R3946" s="42">
        <v>9343</v>
      </c>
      <c r="S3946" s="7">
        <v>6</v>
      </c>
    </row>
    <row r="3947" spans="18:19" ht="12.75">
      <c r="R3947" s="42">
        <v>9343</v>
      </c>
      <c r="S3947" s="7">
        <v>6</v>
      </c>
    </row>
    <row r="3948" spans="18:19" ht="12.75">
      <c r="R3948" s="42">
        <v>9344</v>
      </c>
      <c r="S3948" s="7">
        <v>6</v>
      </c>
    </row>
    <row r="3949" spans="18:19" ht="12.75">
      <c r="R3949" s="42">
        <v>9345</v>
      </c>
      <c r="S3949" s="7">
        <v>6</v>
      </c>
    </row>
    <row r="3950" spans="18:19" ht="12.75">
      <c r="R3950" s="42">
        <v>9346</v>
      </c>
      <c r="S3950" s="7">
        <v>6</v>
      </c>
    </row>
    <row r="3951" spans="18:19" ht="12.75">
      <c r="R3951" s="42">
        <v>9346</v>
      </c>
      <c r="S3951" s="7">
        <v>6</v>
      </c>
    </row>
    <row r="3952" spans="18:19" ht="12.75">
      <c r="R3952" s="42">
        <v>9346</v>
      </c>
      <c r="S3952" s="7">
        <v>6</v>
      </c>
    </row>
    <row r="3953" spans="18:19" ht="12.75">
      <c r="R3953" s="42">
        <v>9351</v>
      </c>
      <c r="S3953" s="7">
        <v>6</v>
      </c>
    </row>
    <row r="3954" spans="18:19" ht="12.75">
      <c r="R3954" s="42">
        <v>9352</v>
      </c>
      <c r="S3954" s="7">
        <v>6</v>
      </c>
    </row>
    <row r="3955" spans="18:19" ht="12.75">
      <c r="R3955" s="42">
        <v>9353</v>
      </c>
      <c r="S3955" s="7">
        <v>6</v>
      </c>
    </row>
    <row r="3956" spans="18:19" ht="12.75">
      <c r="R3956" s="42">
        <v>9354</v>
      </c>
      <c r="S3956" s="7">
        <v>6</v>
      </c>
    </row>
    <row r="3957" spans="18:19" ht="12.75">
      <c r="R3957" s="42">
        <v>9361</v>
      </c>
      <c r="S3957" s="7">
        <v>6</v>
      </c>
    </row>
    <row r="3958" spans="18:19" ht="12.75">
      <c r="R3958" s="42">
        <v>9362</v>
      </c>
      <c r="S3958" s="7">
        <v>6</v>
      </c>
    </row>
    <row r="3959" spans="18:19" ht="12.75">
      <c r="R3959" s="42">
        <v>9363</v>
      </c>
      <c r="S3959" s="7">
        <v>6</v>
      </c>
    </row>
    <row r="3960" spans="18:19" ht="12.75">
      <c r="R3960" s="42">
        <v>9364</v>
      </c>
      <c r="S3960" s="7">
        <v>6</v>
      </c>
    </row>
    <row r="3961" spans="18:19" ht="12.75">
      <c r="R3961" s="42">
        <v>9365</v>
      </c>
      <c r="S3961" s="7">
        <v>6</v>
      </c>
    </row>
    <row r="3962" spans="18:19" ht="12.75">
      <c r="R3962" s="42">
        <v>9371</v>
      </c>
      <c r="S3962" s="7">
        <v>6</v>
      </c>
    </row>
    <row r="3963" spans="18:19" ht="12.75">
      <c r="R3963" s="42">
        <v>9372</v>
      </c>
      <c r="S3963" s="7">
        <v>6</v>
      </c>
    </row>
    <row r="3964" spans="18:19" ht="12.75">
      <c r="R3964" s="42">
        <v>9373</v>
      </c>
      <c r="S3964" s="7">
        <v>6</v>
      </c>
    </row>
    <row r="3965" spans="18:19" ht="12.75">
      <c r="R3965" s="42">
        <v>9374</v>
      </c>
      <c r="S3965" s="7">
        <v>6</v>
      </c>
    </row>
    <row r="3966" spans="18:19" ht="12.75">
      <c r="R3966" s="42">
        <v>9375</v>
      </c>
      <c r="S3966" s="7">
        <v>6</v>
      </c>
    </row>
    <row r="3967" spans="18:19" ht="12.75">
      <c r="R3967" s="42">
        <v>9375</v>
      </c>
      <c r="S3967" s="7">
        <v>6</v>
      </c>
    </row>
    <row r="3968" spans="18:19" ht="12.75">
      <c r="R3968" s="42">
        <v>9375</v>
      </c>
      <c r="S3968" s="7">
        <v>6</v>
      </c>
    </row>
    <row r="3969" spans="18:19" ht="12.75">
      <c r="R3969" s="42">
        <v>9400</v>
      </c>
      <c r="S3969" s="7">
        <v>5</v>
      </c>
    </row>
    <row r="3970" spans="18:19" ht="12.75">
      <c r="R3970" s="42">
        <v>9401</v>
      </c>
      <c r="S3970" s="7">
        <v>5</v>
      </c>
    </row>
    <row r="3971" spans="18:19" ht="12.75">
      <c r="R3971" s="42">
        <v>9402</v>
      </c>
      <c r="S3971" s="7">
        <v>5</v>
      </c>
    </row>
    <row r="3972" spans="18:19" ht="12.75">
      <c r="R3972" s="42">
        <v>9403</v>
      </c>
      <c r="S3972" s="7">
        <v>5</v>
      </c>
    </row>
    <row r="3973" spans="18:19" ht="12.75">
      <c r="R3973" s="42">
        <v>9404</v>
      </c>
      <c r="S3973" s="7">
        <v>5</v>
      </c>
    </row>
    <row r="3974" spans="18:19" ht="12.75">
      <c r="R3974" s="42">
        <v>9405</v>
      </c>
      <c r="S3974" s="7">
        <v>5</v>
      </c>
    </row>
    <row r="3975" spans="18:19" ht="12.75">
      <c r="R3975" s="42">
        <v>9406</v>
      </c>
      <c r="S3975" s="7">
        <v>5</v>
      </c>
    </row>
    <row r="3976" spans="18:19" ht="12.75">
      <c r="R3976" s="42">
        <v>9407</v>
      </c>
      <c r="S3976" s="7">
        <v>5</v>
      </c>
    </row>
    <row r="3977" spans="18:19" ht="12.75">
      <c r="R3977" s="42">
        <v>9408</v>
      </c>
      <c r="S3977" s="7">
        <v>5</v>
      </c>
    </row>
    <row r="3978" spans="18:19" ht="12.75">
      <c r="R3978" s="42">
        <v>9409</v>
      </c>
      <c r="S3978" s="7">
        <v>5</v>
      </c>
    </row>
    <row r="3979" spans="18:19" ht="12.75">
      <c r="R3979" s="42">
        <v>9421</v>
      </c>
      <c r="S3979" s="7">
        <v>6</v>
      </c>
    </row>
    <row r="3980" spans="18:19" ht="12.75">
      <c r="R3980" s="42">
        <v>9422</v>
      </c>
      <c r="S3980" s="7">
        <v>6</v>
      </c>
    </row>
    <row r="3981" spans="18:19" ht="12.75">
      <c r="R3981" s="42">
        <v>9423</v>
      </c>
      <c r="S3981" s="7">
        <v>6</v>
      </c>
    </row>
    <row r="3982" spans="18:19" ht="12.75">
      <c r="R3982" s="42">
        <v>9431</v>
      </c>
      <c r="S3982" s="7">
        <v>6</v>
      </c>
    </row>
    <row r="3983" spans="18:19" ht="12.75">
      <c r="R3983" s="42">
        <v>9432</v>
      </c>
      <c r="S3983" s="7">
        <v>6</v>
      </c>
    </row>
    <row r="3984" spans="18:19" ht="12.75">
      <c r="R3984" s="42">
        <v>9433</v>
      </c>
      <c r="S3984" s="7">
        <v>6</v>
      </c>
    </row>
    <row r="3985" spans="18:19" ht="12.75">
      <c r="R3985" s="42">
        <v>9434</v>
      </c>
      <c r="S3985" s="7">
        <v>6</v>
      </c>
    </row>
    <row r="3986" spans="18:19" ht="12.75">
      <c r="R3986" s="42">
        <v>9435</v>
      </c>
      <c r="S3986" s="7">
        <v>6</v>
      </c>
    </row>
    <row r="3987" spans="18:19" ht="12.75">
      <c r="R3987" s="42">
        <v>9436</v>
      </c>
      <c r="S3987" s="7">
        <v>6</v>
      </c>
    </row>
    <row r="3988" spans="18:19" ht="12.75">
      <c r="R3988" s="42">
        <v>9437</v>
      </c>
      <c r="S3988" s="7">
        <v>6</v>
      </c>
    </row>
    <row r="3989" spans="18:19" ht="12.75">
      <c r="R3989" s="42">
        <v>9438</v>
      </c>
      <c r="S3989" s="7">
        <v>6</v>
      </c>
    </row>
    <row r="3990" spans="18:19" ht="12.75">
      <c r="R3990" s="42">
        <v>9441</v>
      </c>
      <c r="S3990" s="7">
        <v>6</v>
      </c>
    </row>
    <row r="3991" spans="18:19" ht="12.75">
      <c r="R3991" s="42">
        <v>9442</v>
      </c>
      <c r="S3991" s="7">
        <v>6</v>
      </c>
    </row>
    <row r="3992" spans="18:19" ht="12.75">
      <c r="R3992" s="42">
        <v>9443</v>
      </c>
      <c r="S3992" s="7">
        <v>6</v>
      </c>
    </row>
    <row r="3993" spans="18:19" ht="12.75">
      <c r="R3993" s="42">
        <v>9444</v>
      </c>
      <c r="S3993" s="7">
        <v>6</v>
      </c>
    </row>
    <row r="3994" spans="18:19" ht="12.75">
      <c r="R3994" s="42">
        <v>9450</v>
      </c>
      <c r="S3994" s="7">
        <v>6</v>
      </c>
    </row>
    <row r="3995" spans="18:19" ht="12.75">
      <c r="R3995" s="42">
        <v>9451</v>
      </c>
      <c r="S3995" s="7">
        <v>6</v>
      </c>
    </row>
    <row r="3996" spans="18:19" ht="12.75">
      <c r="R3996" s="42">
        <v>9451</v>
      </c>
      <c r="S3996" s="7">
        <v>6</v>
      </c>
    </row>
    <row r="3997" spans="18:19" ht="12.75">
      <c r="R3997" s="42">
        <v>9461</v>
      </c>
      <c r="S3997" s="7">
        <v>6</v>
      </c>
    </row>
    <row r="3998" spans="18:19" ht="12.75">
      <c r="R3998" s="42">
        <v>9462</v>
      </c>
      <c r="S3998" s="7">
        <v>6</v>
      </c>
    </row>
    <row r="3999" spans="18:19" ht="12.75">
      <c r="R3999" s="42">
        <v>9463</v>
      </c>
      <c r="S3999" s="7">
        <v>6</v>
      </c>
    </row>
    <row r="4000" spans="18:19" ht="12.75">
      <c r="R4000" s="42">
        <v>9464</v>
      </c>
      <c r="S4000" s="7">
        <v>6</v>
      </c>
    </row>
    <row r="4001" spans="18:19" ht="12.75">
      <c r="R4001" s="42">
        <v>9471</v>
      </c>
      <c r="S4001" s="7">
        <v>6</v>
      </c>
    </row>
    <row r="4002" spans="18:19" ht="12.75">
      <c r="R4002" s="42">
        <v>9472</v>
      </c>
      <c r="S4002" s="7">
        <v>6</v>
      </c>
    </row>
    <row r="4003" spans="18:19" ht="12.75">
      <c r="R4003" s="42">
        <v>9473</v>
      </c>
      <c r="S4003" s="7">
        <v>6</v>
      </c>
    </row>
    <row r="4004" spans="18:19" ht="12.75">
      <c r="R4004" s="42">
        <v>9474</v>
      </c>
      <c r="S4004" s="7">
        <v>6</v>
      </c>
    </row>
    <row r="4005" spans="18:19" ht="12.75">
      <c r="R4005" s="42">
        <v>9474</v>
      </c>
      <c r="S4005" s="7">
        <v>6</v>
      </c>
    </row>
    <row r="4006" spans="18:19" ht="12.75">
      <c r="R4006" s="42">
        <v>9475</v>
      </c>
      <c r="S4006" s="7">
        <v>6</v>
      </c>
    </row>
    <row r="4007" spans="18:19" ht="12.75">
      <c r="R4007" s="42">
        <v>9476</v>
      </c>
      <c r="S4007" s="7">
        <v>6</v>
      </c>
    </row>
    <row r="4008" spans="18:19" ht="12.75">
      <c r="R4008" s="42">
        <v>9481</v>
      </c>
      <c r="S4008" s="7">
        <v>6</v>
      </c>
    </row>
    <row r="4009" spans="18:19" ht="12.75">
      <c r="R4009" s="42">
        <v>9482</v>
      </c>
      <c r="S4009" s="7">
        <v>6</v>
      </c>
    </row>
    <row r="4010" spans="18:19" ht="12.75">
      <c r="R4010" s="42">
        <v>9483</v>
      </c>
      <c r="S4010" s="7">
        <v>6</v>
      </c>
    </row>
    <row r="4011" spans="18:19" ht="12.75">
      <c r="R4011" s="42">
        <v>9484</v>
      </c>
      <c r="S4011" s="7">
        <v>6</v>
      </c>
    </row>
    <row r="4012" spans="18:19" ht="12.75">
      <c r="R4012" s="42">
        <v>9485</v>
      </c>
      <c r="S4012" s="7">
        <v>6</v>
      </c>
    </row>
    <row r="4013" spans="18:19" ht="12.75">
      <c r="R4013" s="42">
        <v>9491</v>
      </c>
      <c r="S4013" s="7">
        <v>6</v>
      </c>
    </row>
    <row r="4014" spans="18:19" ht="12.75">
      <c r="R4014" s="42">
        <v>9492</v>
      </c>
      <c r="S4014" s="7">
        <v>6</v>
      </c>
    </row>
    <row r="4015" spans="18:19" ht="12.75">
      <c r="R4015" s="42">
        <v>9493</v>
      </c>
      <c r="S4015" s="7">
        <v>6</v>
      </c>
    </row>
    <row r="4016" spans="18:19" ht="12.75">
      <c r="R4016" s="42">
        <v>9494</v>
      </c>
      <c r="S4016" s="7">
        <v>4</v>
      </c>
    </row>
    <row r="4017" spans="18:19" ht="12.75">
      <c r="R4017" s="42">
        <v>9495</v>
      </c>
      <c r="S4017" s="7">
        <v>6</v>
      </c>
    </row>
    <row r="4018" spans="18:19" ht="12.75">
      <c r="R4018" s="42">
        <v>9500</v>
      </c>
      <c r="S4018" s="7">
        <v>6</v>
      </c>
    </row>
    <row r="4019" spans="18:19" ht="12.75">
      <c r="R4019" s="42">
        <v>9501</v>
      </c>
      <c r="S4019" s="7">
        <v>6</v>
      </c>
    </row>
    <row r="4020" spans="18:19" ht="12.75">
      <c r="R4020" s="42">
        <v>9502</v>
      </c>
      <c r="S4020" s="7">
        <v>6</v>
      </c>
    </row>
    <row r="4021" spans="18:19" ht="12.75">
      <c r="R4021" s="42">
        <v>9503</v>
      </c>
      <c r="S4021" s="7">
        <v>6</v>
      </c>
    </row>
    <row r="4022" spans="18:19" ht="12.75">
      <c r="R4022" s="42">
        <v>9511</v>
      </c>
      <c r="S4022" s="7">
        <v>6</v>
      </c>
    </row>
    <row r="4023" spans="18:19" ht="12.75">
      <c r="R4023" s="42">
        <v>9512</v>
      </c>
      <c r="S4023" s="7">
        <v>6</v>
      </c>
    </row>
    <row r="4024" spans="18:19" ht="12.75">
      <c r="R4024" s="42">
        <v>9513</v>
      </c>
      <c r="S4024" s="7">
        <v>6</v>
      </c>
    </row>
    <row r="4025" spans="18:19" ht="12.75">
      <c r="R4025" s="42">
        <v>9514</v>
      </c>
      <c r="S4025" s="7">
        <v>6</v>
      </c>
    </row>
    <row r="4026" spans="18:19" ht="12.75">
      <c r="R4026" s="42">
        <v>9515</v>
      </c>
      <c r="S4026" s="7">
        <v>6</v>
      </c>
    </row>
    <row r="4027" spans="18:19" ht="12.75">
      <c r="R4027" s="42">
        <v>9516</v>
      </c>
      <c r="S4027" s="7">
        <v>6</v>
      </c>
    </row>
    <row r="4028" spans="18:19" ht="12.75">
      <c r="R4028" s="42">
        <v>9517</v>
      </c>
      <c r="S4028" s="7">
        <v>6</v>
      </c>
    </row>
    <row r="4029" spans="18:19" ht="12.75">
      <c r="R4029" s="42">
        <v>9521</v>
      </c>
      <c r="S4029" s="7">
        <v>6</v>
      </c>
    </row>
    <row r="4030" spans="18:19" ht="12.75">
      <c r="R4030" s="42">
        <v>9522</v>
      </c>
      <c r="S4030" s="7">
        <v>6</v>
      </c>
    </row>
    <row r="4031" spans="18:19" ht="12.75">
      <c r="R4031" s="42">
        <v>9523</v>
      </c>
      <c r="S4031" s="7">
        <v>6</v>
      </c>
    </row>
    <row r="4032" spans="18:19" ht="12.75">
      <c r="R4032" s="42">
        <v>9531</v>
      </c>
      <c r="S4032" s="7">
        <v>6</v>
      </c>
    </row>
    <row r="4033" spans="18:19" ht="12.75">
      <c r="R4033" s="42">
        <v>9532</v>
      </c>
      <c r="S4033" s="7">
        <v>6</v>
      </c>
    </row>
    <row r="4034" spans="18:19" ht="12.75">
      <c r="R4034" s="42">
        <v>9533</v>
      </c>
      <c r="S4034" s="7">
        <v>6</v>
      </c>
    </row>
    <row r="4035" spans="18:19" ht="12.75">
      <c r="R4035" s="42">
        <v>9534</v>
      </c>
      <c r="S4035" s="7">
        <v>6</v>
      </c>
    </row>
    <row r="4036" spans="18:19" ht="12.75">
      <c r="R4036" s="42">
        <v>9534</v>
      </c>
      <c r="S4036" s="7">
        <v>6</v>
      </c>
    </row>
    <row r="4037" spans="18:19" ht="12.75">
      <c r="R4037" s="42">
        <v>9541</v>
      </c>
      <c r="S4037" s="7">
        <v>6</v>
      </c>
    </row>
    <row r="4038" spans="18:19" ht="12.75">
      <c r="R4038" s="42">
        <v>9542</v>
      </c>
      <c r="S4038" s="7">
        <v>6</v>
      </c>
    </row>
    <row r="4039" spans="18:19" ht="12.75">
      <c r="R4039" s="42">
        <v>9542</v>
      </c>
      <c r="S4039" s="7">
        <v>6</v>
      </c>
    </row>
    <row r="4040" spans="18:19" ht="12.75">
      <c r="R4040" s="42">
        <v>9544</v>
      </c>
      <c r="S4040" s="7">
        <v>6</v>
      </c>
    </row>
    <row r="4041" spans="18:19" ht="12.75">
      <c r="R4041" s="42">
        <v>9545</v>
      </c>
      <c r="S4041" s="7">
        <v>6</v>
      </c>
    </row>
    <row r="4042" spans="18:19" ht="12.75">
      <c r="R4042" s="42">
        <v>9547</v>
      </c>
      <c r="S4042" s="7">
        <v>6</v>
      </c>
    </row>
    <row r="4043" spans="18:19" ht="12.75">
      <c r="R4043" s="42">
        <v>9548</v>
      </c>
      <c r="S4043" s="7">
        <v>6</v>
      </c>
    </row>
    <row r="4044" spans="18:19" ht="12.75">
      <c r="R4044" s="42">
        <v>9549</v>
      </c>
      <c r="S4044" s="7">
        <v>6</v>
      </c>
    </row>
    <row r="4045" spans="18:19" ht="12.75">
      <c r="R4045" s="42">
        <v>9551</v>
      </c>
      <c r="S4045" s="7">
        <v>6</v>
      </c>
    </row>
    <row r="4046" spans="18:19" ht="12.75">
      <c r="R4046" s="42">
        <v>9552</v>
      </c>
      <c r="S4046" s="7">
        <v>6</v>
      </c>
    </row>
    <row r="4047" spans="18:19" ht="12.75">
      <c r="R4047" s="42">
        <v>9553</v>
      </c>
      <c r="S4047" s="7">
        <v>6</v>
      </c>
    </row>
    <row r="4048" spans="18:19" ht="12.75">
      <c r="R4048" s="42">
        <v>9553</v>
      </c>
      <c r="S4048" s="7">
        <v>6</v>
      </c>
    </row>
    <row r="4049" spans="18:19" ht="12.75">
      <c r="R4049" s="42">
        <v>9554</v>
      </c>
      <c r="S4049" s="7">
        <v>6</v>
      </c>
    </row>
    <row r="4050" spans="18:19" ht="12.75">
      <c r="R4050" s="42">
        <v>9554</v>
      </c>
      <c r="S4050" s="7">
        <v>6</v>
      </c>
    </row>
    <row r="4051" spans="18:19" ht="12.75">
      <c r="R4051" s="42">
        <v>9555</v>
      </c>
      <c r="S4051" s="7">
        <v>6</v>
      </c>
    </row>
    <row r="4052" spans="18:19" ht="12.75">
      <c r="R4052" s="42">
        <v>9556</v>
      </c>
      <c r="S4052" s="7">
        <v>6</v>
      </c>
    </row>
    <row r="4053" spans="18:19" ht="12.75">
      <c r="R4053" s="42">
        <v>9561</v>
      </c>
      <c r="S4053" s="7">
        <v>6</v>
      </c>
    </row>
    <row r="4054" spans="18:19" ht="12.75">
      <c r="R4054" s="42">
        <v>9561</v>
      </c>
      <c r="S4054" s="7">
        <v>6</v>
      </c>
    </row>
    <row r="4055" spans="18:19" ht="12.75">
      <c r="R4055" s="42">
        <v>9600</v>
      </c>
      <c r="S4055" s="7">
        <v>6</v>
      </c>
    </row>
    <row r="4056" spans="18:19" ht="12.75">
      <c r="R4056" s="42">
        <v>9601</v>
      </c>
      <c r="S4056" s="7">
        <v>6</v>
      </c>
    </row>
    <row r="4057" spans="18:19" ht="12.75">
      <c r="R4057" s="42">
        <v>9602</v>
      </c>
      <c r="S4057" s="7">
        <v>6</v>
      </c>
    </row>
    <row r="4058" spans="18:19" ht="12.75">
      <c r="R4058" s="42">
        <v>9608</v>
      </c>
      <c r="S4058" s="7">
        <v>6</v>
      </c>
    </row>
    <row r="4059" spans="18:19" ht="12.75">
      <c r="R4059" s="42">
        <v>9609</v>
      </c>
      <c r="S4059" s="7">
        <v>6</v>
      </c>
    </row>
    <row r="4060" spans="18:19" ht="12.75">
      <c r="R4060" s="42">
        <v>9611</v>
      </c>
      <c r="S4060" s="7">
        <v>6</v>
      </c>
    </row>
    <row r="4061" spans="18:19" ht="12.75">
      <c r="R4061" s="42">
        <v>9612</v>
      </c>
      <c r="S4061" s="7">
        <v>6</v>
      </c>
    </row>
    <row r="4062" spans="18:19" ht="12.75">
      <c r="R4062" s="42">
        <v>9612</v>
      </c>
      <c r="S4062" s="7">
        <v>6</v>
      </c>
    </row>
    <row r="4063" spans="18:19" ht="12.75">
      <c r="R4063" s="42">
        <v>9621</v>
      </c>
      <c r="S4063" s="7">
        <v>6</v>
      </c>
    </row>
    <row r="4064" spans="18:19" ht="12.75">
      <c r="R4064" s="42">
        <v>9622</v>
      </c>
      <c r="S4064" s="7">
        <v>6</v>
      </c>
    </row>
    <row r="4065" spans="18:19" ht="12.75">
      <c r="R4065" s="42">
        <v>9623</v>
      </c>
      <c r="S4065" s="7">
        <v>6</v>
      </c>
    </row>
    <row r="4066" spans="18:19" ht="12.75">
      <c r="R4066" s="42">
        <v>9624</v>
      </c>
      <c r="S4066" s="7">
        <v>6</v>
      </c>
    </row>
    <row r="4067" spans="18:19" ht="12.75">
      <c r="R4067" s="42">
        <v>9625</v>
      </c>
      <c r="S4067" s="7">
        <v>6</v>
      </c>
    </row>
    <row r="4068" spans="18:19" ht="12.75">
      <c r="R4068" s="42">
        <v>9625</v>
      </c>
      <c r="S4068" s="7">
        <v>6</v>
      </c>
    </row>
    <row r="4069" spans="18:19" ht="12.75">
      <c r="R4069" s="42">
        <v>9631</v>
      </c>
      <c r="S4069" s="7">
        <v>6</v>
      </c>
    </row>
    <row r="4070" spans="18:19" ht="12.75">
      <c r="R4070" s="42">
        <v>9632</v>
      </c>
      <c r="S4070" s="7">
        <v>6</v>
      </c>
    </row>
    <row r="4071" spans="18:19" ht="12.75">
      <c r="R4071">
        <v>9633</v>
      </c>
      <c r="S4071" s="7">
        <v>6</v>
      </c>
    </row>
    <row r="4072" spans="18:19" ht="12.75">
      <c r="R4072">
        <v>9634</v>
      </c>
      <c r="S4072" s="7">
        <v>6</v>
      </c>
    </row>
    <row r="4073" spans="18:19" ht="12.75">
      <c r="R4073">
        <v>9634</v>
      </c>
      <c r="S4073" s="7">
        <v>6</v>
      </c>
    </row>
    <row r="4074" spans="18:19" ht="12.75">
      <c r="R4074">
        <v>9635</v>
      </c>
      <c r="S4074" s="7">
        <v>6</v>
      </c>
    </row>
    <row r="4075" spans="18:19" ht="12.75">
      <c r="R4075">
        <v>9636</v>
      </c>
      <c r="S4075" s="7">
        <v>6</v>
      </c>
    </row>
    <row r="4076" spans="18:19" ht="12.75">
      <c r="R4076">
        <v>9641</v>
      </c>
      <c r="S4076" s="7">
        <v>6</v>
      </c>
    </row>
    <row r="4077" spans="18:19" ht="12.75">
      <c r="R4077">
        <v>9643</v>
      </c>
      <c r="S4077" s="7">
        <v>6</v>
      </c>
    </row>
    <row r="4078" spans="18:19" ht="12.75">
      <c r="R4078">
        <v>9651</v>
      </c>
      <c r="S4078" s="7">
        <v>6</v>
      </c>
    </row>
    <row r="4079" spans="18:19" ht="12.75">
      <c r="R4079">
        <v>9652</v>
      </c>
      <c r="S4079" s="7">
        <v>6</v>
      </c>
    </row>
    <row r="4080" spans="18:19" ht="12.75">
      <c r="R4080">
        <v>9653</v>
      </c>
      <c r="S4080" s="7">
        <v>6</v>
      </c>
    </row>
    <row r="4081" spans="18:19" ht="12.75">
      <c r="R4081">
        <v>9654</v>
      </c>
      <c r="S4081" s="7">
        <v>6</v>
      </c>
    </row>
    <row r="4082" spans="18:19" ht="12.75">
      <c r="R4082">
        <v>9661</v>
      </c>
      <c r="S4082" s="7">
        <v>6</v>
      </c>
    </row>
    <row r="4083" spans="18:19" ht="12.75">
      <c r="R4083">
        <v>9662</v>
      </c>
      <c r="S4083" s="7">
        <v>6</v>
      </c>
    </row>
    <row r="4084" spans="18:19" ht="12.75">
      <c r="R4084">
        <v>9662</v>
      </c>
      <c r="S4084" s="7">
        <v>6</v>
      </c>
    </row>
    <row r="4085" spans="18:19" ht="12.75">
      <c r="R4085">
        <v>9663</v>
      </c>
      <c r="S4085" s="7">
        <v>6</v>
      </c>
    </row>
    <row r="4086" spans="18:19" ht="12.75">
      <c r="R4086">
        <v>9664</v>
      </c>
      <c r="S4086" s="7">
        <v>6</v>
      </c>
    </row>
    <row r="4087" spans="18:19" ht="12.75">
      <c r="R4087">
        <v>9665</v>
      </c>
      <c r="S4087" s="7">
        <v>6</v>
      </c>
    </row>
    <row r="4088" spans="18:19" ht="12.75">
      <c r="R4088">
        <v>9671</v>
      </c>
      <c r="S4088" s="7">
        <v>6</v>
      </c>
    </row>
    <row r="4089" spans="18:19" ht="12.75">
      <c r="R4089">
        <v>9672</v>
      </c>
      <c r="S4089" s="7">
        <v>6</v>
      </c>
    </row>
    <row r="4090" spans="18:19" ht="12.75">
      <c r="R4090">
        <v>9673</v>
      </c>
      <c r="S4090" s="7">
        <v>6</v>
      </c>
    </row>
    <row r="4091" spans="18:19" ht="12.75">
      <c r="R4091">
        <v>9674</v>
      </c>
      <c r="S4091" s="7">
        <v>6</v>
      </c>
    </row>
    <row r="4092" spans="18:19" ht="12.75">
      <c r="R4092">
        <v>9675</v>
      </c>
      <c r="S4092" s="7">
        <v>6</v>
      </c>
    </row>
    <row r="4093" spans="18:19" ht="12.75">
      <c r="R4093">
        <v>9676</v>
      </c>
      <c r="S4093" s="7">
        <v>6</v>
      </c>
    </row>
    <row r="4094" spans="18:19" ht="12.75">
      <c r="R4094">
        <v>9681</v>
      </c>
      <c r="S4094" s="7">
        <v>6</v>
      </c>
    </row>
    <row r="4095" spans="18:19" ht="12.75">
      <c r="R4095">
        <v>9682</v>
      </c>
      <c r="S4095" s="7">
        <v>6</v>
      </c>
    </row>
    <row r="4096" spans="18:19" ht="12.75">
      <c r="R4096">
        <v>9683</v>
      </c>
      <c r="S4096" s="7">
        <v>6</v>
      </c>
    </row>
    <row r="4097" spans="18:19" ht="12.75">
      <c r="R4097">
        <v>9684</v>
      </c>
      <c r="S4097" s="7">
        <v>6</v>
      </c>
    </row>
    <row r="4098" spans="18:19" ht="12.75">
      <c r="R4098">
        <v>9685</v>
      </c>
      <c r="S4098" s="7">
        <v>6</v>
      </c>
    </row>
    <row r="4099" spans="18:19" ht="12.75">
      <c r="R4099">
        <v>9700</v>
      </c>
      <c r="S4099" s="7">
        <v>5</v>
      </c>
    </row>
    <row r="4100" spans="18:19" ht="12.75">
      <c r="R4100">
        <v>9701</v>
      </c>
      <c r="S4100" s="7">
        <v>5</v>
      </c>
    </row>
    <row r="4101" spans="18:19" ht="12.75">
      <c r="R4101">
        <v>9702</v>
      </c>
      <c r="S4101" s="7">
        <v>5</v>
      </c>
    </row>
    <row r="4102" spans="18:19" ht="12.75">
      <c r="R4102">
        <v>9703</v>
      </c>
      <c r="S4102" s="7">
        <v>5</v>
      </c>
    </row>
    <row r="4103" spans="18:19" ht="12.75">
      <c r="R4103">
        <v>9704</v>
      </c>
      <c r="S4103" s="7">
        <v>5</v>
      </c>
    </row>
    <row r="4104" spans="18:19" ht="12.75">
      <c r="R4104">
        <v>9705</v>
      </c>
      <c r="S4104" s="7">
        <v>5</v>
      </c>
    </row>
    <row r="4105" spans="18:19" ht="12.75">
      <c r="R4105">
        <v>9706</v>
      </c>
      <c r="S4105" s="7">
        <v>5</v>
      </c>
    </row>
    <row r="4106" spans="18:19" ht="12.75">
      <c r="R4106">
        <v>9707</v>
      </c>
      <c r="S4106" s="7">
        <v>5</v>
      </c>
    </row>
    <row r="4107" spans="18:19" ht="12.75">
      <c r="R4107">
        <v>9708</v>
      </c>
      <c r="S4107" s="7">
        <v>5</v>
      </c>
    </row>
    <row r="4108" spans="18:19" ht="12.75">
      <c r="R4108">
        <v>9709</v>
      </c>
      <c r="S4108" s="7">
        <v>5</v>
      </c>
    </row>
    <row r="4109" spans="18:19" ht="12.75">
      <c r="R4109">
        <v>9710</v>
      </c>
      <c r="S4109" s="7">
        <v>5</v>
      </c>
    </row>
    <row r="4110" spans="18:19" ht="12.75">
      <c r="R4110">
        <v>9719</v>
      </c>
      <c r="S4110" s="7">
        <v>5</v>
      </c>
    </row>
    <row r="4111" spans="18:19" ht="12.75">
      <c r="R4111">
        <v>9721</v>
      </c>
      <c r="S4111" s="7">
        <v>6</v>
      </c>
    </row>
    <row r="4112" spans="18:19" ht="12.75">
      <c r="R4112">
        <v>9722</v>
      </c>
      <c r="S4112" s="7">
        <v>6</v>
      </c>
    </row>
    <row r="4113" spans="18:19" ht="12.75">
      <c r="R4113">
        <v>9723</v>
      </c>
      <c r="S4113" s="7">
        <v>6</v>
      </c>
    </row>
    <row r="4114" spans="18:19" ht="12.75">
      <c r="R4114">
        <v>9724</v>
      </c>
      <c r="S4114" s="7">
        <v>4</v>
      </c>
    </row>
    <row r="4115" spans="18:19" ht="12.75">
      <c r="R4115">
        <v>9725</v>
      </c>
      <c r="S4115" s="7">
        <v>4</v>
      </c>
    </row>
    <row r="4116" spans="18:19" ht="12.75">
      <c r="R4116">
        <v>9725</v>
      </c>
      <c r="S4116" s="7">
        <v>4</v>
      </c>
    </row>
    <row r="4117" spans="18:19" ht="12.75">
      <c r="R4117">
        <v>9725</v>
      </c>
      <c r="S4117" s="7">
        <v>4</v>
      </c>
    </row>
    <row r="4118" spans="18:19" ht="12.75">
      <c r="R4118">
        <v>9726</v>
      </c>
      <c r="S4118" s="7">
        <v>6</v>
      </c>
    </row>
    <row r="4119" spans="18:19" ht="12.75">
      <c r="R4119">
        <v>9727</v>
      </c>
      <c r="S4119" s="7">
        <v>6</v>
      </c>
    </row>
    <row r="4120" spans="18:19" ht="12.75">
      <c r="R4120">
        <v>9730</v>
      </c>
      <c r="S4120" s="7">
        <v>6</v>
      </c>
    </row>
    <row r="4121" spans="18:19" ht="12.75">
      <c r="R4121">
        <v>9731</v>
      </c>
      <c r="S4121" s="7">
        <v>6</v>
      </c>
    </row>
    <row r="4122" spans="18:19" ht="12.75">
      <c r="R4122">
        <v>9732</v>
      </c>
      <c r="S4122" s="7">
        <v>6</v>
      </c>
    </row>
    <row r="4123" spans="18:19" ht="12.75">
      <c r="R4123">
        <v>9733</v>
      </c>
      <c r="S4123" s="7">
        <v>6</v>
      </c>
    </row>
    <row r="4124" spans="18:19" ht="12.75">
      <c r="R4124">
        <v>9733</v>
      </c>
      <c r="S4124" s="7">
        <v>6</v>
      </c>
    </row>
    <row r="4125" spans="18:19" ht="12.75">
      <c r="R4125">
        <v>9733</v>
      </c>
      <c r="S4125" s="7">
        <v>6</v>
      </c>
    </row>
    <row r="4126" spans="18:19" ht="12.75">
      <c r="R4126">
        <v>9734</v>
      </c>
      <c r="S4126" s="7">
        <v>6</v>
      </c>
    </row>
    <row r="4127" spans="18:19" ht="12.75">
      <c r="R4127">
        <v>9735</v>
      </c>
      <c r="S4127" s="7">
        <v>6</v>
      </c>
    </row>
    <row r="4128" spans="18:19" ht="12.75">
      <c r="R4128">
        <v>9736</v>
      </c>
      <c r="S4128" s="7">
        <v>6</v>
      </c>
    </row>
    <row r="4129" spans="18:19" ht="12.75">
      <c r="R4129">
        <v>9737</v>
      </c>
      <c r="S4129" s="7">
        <v>6</v>
      </c>
    </row>
    <row r="4130" spans="18:19" ht="12.75">
      <c r="R4130">
        <v>9738</v>
      </c>
      <c r="S4130" s="7">
        <v>6</v>
      </c>
    </row>
    <row r="4131" spans="18:19" ht="12.75">
      <c r="R4131">
        <v>9739</v>
      </c>
      <c r="S4131" s="7">
        <v>6</v>
      </c>
    </row>
    <row r="4132" spans="18:19" ht="12.75">
      <c r="R4132">
        <v>9739</v>
      </c>
      <c r="S4132" s="7">
        <v>6</v>
      </c>
    </row>
    <row r="4133" spans="18:19" ht="12.75">
      <c r="R4133">
        <v>9739</v>
      </c>
      <c r="S4133" s="7">
        <v>6</v>
      </c>
    </row>
    <row r="4134" spans="18:19" ht="12.75">
      <c r="R4134">
        <v>9740</v>
      </c>
      <c r="S4134" s="7">
        <v>6</v>
      </c>
    </row>
    <row r="4135" spans="18:19" ht="12.75">
      <c r="R4135">
        <v>9741</v>
      </c>
      <c r="S4135" s="7">
        <v>6</v>
      </c>
    </row>
    <row r="4136" spans="18:19" ht="12.75">
      <c r="R4136">
        <v>9742</v>
      </c>
      <c r="S4136" s="7">
        <v>6</v>
      </c>
    </row>
    <row r="4137" spans="18:19" ht="12.75">
      <c r="R4137">
        <v>9743</v>
      </c>
      <c r="S4137" s="7">
        <v>6</v>
      </c>
    </row>
    <row r="4138" spans="18:19" ht="12.75">
      <c r="R4138">
        <v>9744</v>
      </c>
      <c r="S4138" s="7">
        <v>6</v>
      </c>
    </row>
    <row r="4139" spans="18:19" ht="12.75">
      <c r="R4139">
        <v>9745</v>
      </c>
      <c r="S4139" s="7">
        <v>6</v>
      </c>
    </row>
    <row r="4140" spans="18:19" ht="12.75">
      <c r="R4140">
        <v>9746</v>
      </c>
      <c r="S4140" s="7">
        <v>6</v>
      </c>
    </row>
    <row r="4141" spans="18:19" ht="12.75">
      <c r="R4141">
        <v>9747</v>
      </c>
      <c r="S4141" s="7">
        <v>6</v>
      </c>
    </row>
    <row r="4142" spans="18:19" ht="12.75">
      <c r="R4142">
        <v>9748</v>
      </c>
      <c r="S4142" s="7">
        <v>6</v>
      </c>
    </row>
    <row r="4143" spans="18:19" ht="12.75">
      <c r="R4143">
        <v>9749</v>
      </c>
      <c r="S4143" s="7">
        <v>6</v>
      </c>
    </row>
    <row r="4144" spans="18:19" ht="12.75">
      <c r="R4144">
        <v>9751</v>
      </c>
      <c r="S4144" s="7">
        <v>6</v>
      </c>
    </row>
    <row r="4145" spans="18:19" ht="12.75">
      <c r="R4145">
        <v>9752</v>
      </c>
      <c r="S4145" s="7">
        <v>6</v>
      </c>
    </row>
    <row r="4146" spans="18:19" ht="12.75">
      <c r="R4146">
        <v>9752</v>
      </c>
      <c r="S4146" s="7">
        <v>6</v>
      </c>
    </row>
    <row r="4147" spans="18:19" ht="12.75">
      <c r="R4147">
        <v>9754</v>
      </c>
      <c r="S4147" s="7">
        <v>6</v>
      </c>
    </row>
    <row r="4148" spans="18:19" ht="12.75">
      <c r="R4148">
        <v>9754</v>
      </c>
      <c r="S4148" s="7">
        <v>6</v>
      </c>
    </row>
    <row r="4149" spans="18:19" ht="12.75">
      <c r="R4149">
        <v>9756</v>
      </c>
      <c r="S4149" s="7">
        <v>6</v>
      </c>
    </row>
    <row r="4150" spans="18:19" ht="12.75">
      <c r="R4150">
        <v>9757</v>
      </c>
      <c r="S4150" s="7">
        <v>6</v>
      </c>
    </row>
    <row r="4151" spans="18:19" ht="12.75">
      <c r="R4151">
        <v>9761</v>
      </c>
      <c r="S4151" s="7">
        <v>6</v>
      </c>
    </row>
    <row r="4152" spans="18:19" ht="12.75">
      <c r="R4152">
        <v>9762</v>
      </c>
      <c r="S4152" s="7">
        <v>4</v>
      </c>
    </row>
    <row r="4153" spans="18:19" ht="12.75">
      <c r="R4153">
        <v>9763</v>
      </c>
      <c r="S4153" s="7">
        <v>6</v>
      </c>
    </row>
    <row r="4154" spans="18:19" ht="12.75">
      <c r="R4154">
        <v>9764</v>
      </c>
      <c r="S4154" s="7">
        <v>6</v>
      </c>
    </row>
    <row r="4155" spans="18:19" ht="12.75">
      <c r="R4155">
        <v>9766</v>
      </c>
      <c r="S4155" s="7">
        <v>6</v>
      </c>
    </row>
    <row r="4156" spans="18:19" ht="12.75">
      <c r="R4156">
        <v>9766</v>
      </c>
      <c r="S4156" s="7">
        <v>6</v>
      </c>
    </row>
    <row r="4157" spans="18:19" ht="12.75">
      <c r="R4157">
        <v>9766</v>
      </c>
      <c r="S4157" s="7">
        <v>6</v>
      </c>
    </row>
    <row r="4158" spans="18:19" ht="12.75">
      <c r="R4158">
        <v>9771</v>
      </c>
      <c r="S4158" s="7">
        <v>6</v>
      </c>
    </row>
    <row r="4159" spans="18:19" ht="12.75">
      <c r="R4159">
        <v>9772</v>
      </c>
      <c r="S4159" s="7">
        <v>6</v>
      </c>
    </row>
    <row r="4160" spans="18:19" ht="12.75">
      <c r="R4160">
        <v>9773</v>
      </c>
      <c r="S4160" s="7">
        <v>6</v>
      </c>
    </row>
    <row r="4161" spans="18:19" ht="12.75">
      <c r="R4161">
        <v>9774</v>
      </c>
      <c r="S4161" s="7">
        <v>6</v>
      </c>
    </row>
    <row r="4162" spans="18:19" ht="12.75">
      <c r="R4162">
        <v>9774</v>
      </c>
      <c r="S4162" s="7">
        <v>6</v>
      </c>
    </row>
    <row r="4163" spans="18:19" ht="12.75">
      <c r="R4163">
        <v>9774</v>
      </c>
      <c r="S4163" s="7">
        <v>6</v>
      </c>
    </row>
    <row r="4164" spans="18:19" ht="12.75">
      <c r="R4164">
        <v>9775</v>
      </c>
      <c r="S4164" s="7">
        <v>6</v>
      </c>
    </row>
    <row r="4165" spans="18:19" ht="12.75">
      <c r="R4165">
        <v>9776</v>
      </c>
      <c r="S4165" s="7">
        <v>6</v>
      </c>
    </row>
    <row r="4166" spans="18:19" ht="12.75">
      <c r="R4166">
        <v>9777</v>
      </c>
      <c r="S4166" s="7">
        <v>6</v>
      </c>
    </row>
    <row r="4167" spans="18:19" ht="12.75">
      <c r="R4167">
        <v>9781</v>
      </c>
      <c r="S4167" s="7">
        <v>6</v>
      </c>
    </row>
    <row r="4168" spans="18:19" ht="12.75">
      <c r="R4168">
        <v>9782</v>
      </c>
      <c r="S4168" s="7">
        <v>6</v>
      </c>
    </row>
    <row r="4169" spans="18:19" ht="12.75">
      <c r="R4169">
        <v>9783</v>
      </c>
      <c r="S4169" s="7">
        <v>6</v>
      </c>
    </row>
    <row r="4170" spans="18:19" ht="12.75">
      <c r="R4170">
        <v>9784</v>
      </c>
      <c r="S4170" s="7">
        <v>6</v>
      </c>
    </row>
    <row r="4171" spans="18:19" ht="12.75">
      <c r="R4171">
        <v>9784</v>
      </c>
      <c r="S4171" s="7">
        <v>6</v>
      </c>
    </row>
    <row r="4172" spans="18:19" ht="12.75">
      <c r="R4172">
        <v>9784</v>
      </c>
      <c r="S4172" s="7">
        <v>6</v>
      </c>
    </row>
    <row r="4173" spans="18:19" ht="12.75">
      <c r="R4173">
        <v>9789</v>
      </c>
      <c r="S4173" s="7">
        <v>6</v>
      </c>
    </row>
    <row r="4174" spans="18:19" ht="12.75">
      <c r="R4174">
        <v>9791</v>
      </c>
      <c r="S4174" s="7">
        <v>4</v>
      </c>
    </row>
    <row r="4175" spans="18:19" ht="12.75">
      <c r="R4175">
        <v>9791</v>
      </c>
      <c r="S4175" s="7">
        <v>4</v>
      </c>
    </row>
    <row r="4176" spans="18:19" ht="12.75">
      <c r="R4176">
        <v>9792</v>
      </c>
      <c r="S4176" s="7">
        <v>6</v>
      </c>
    </row>
    <row r="4177" spans="18:19" ht="12.75">
      <c r="R4177">
        <v>9793</v>
      </c>
      <c r="S4177" s="7">
        <v>4</v>
      </c>
    </row>
    <row r="4178" spans="18:19" ht="12.75">
      <c r="R4178">
        <v>9794</v>
      </c>
      <c r="S4178" s="7">
        <v>6</v>
      </c>
    </row>
    <row r="4179" spans="18:19" ht="12.75">
      <c r="R4179">
        <v>9795</v>
      </c>
      <c r="S4179" s="7">
        <v>4</v>
      </c>
    </row>
    <row r="4180" spans="18:19" ht="12.75">
      <c r="R4180">
        <v>9796</v>
      </c>
      <c r="S4180" s="7">
        <v>6</v>
      </c>
    </row>
    <row r="4181" spans="18:19" ht="12.75">
      <c r="R4181">
        <v>9796</v>
      </c>
      <c r="S4181" s="7">
        <v>6</v>
      </c>
    </row>
    <row r="4182" spans="18:19" ht="12.75">
      <c r="R4182">
        <v>9797</v>
      </c>
      <c r="S4182" s="7">
        <v>4</v>
      </c>
    </row>
    <row r="4183" spans="18:19" ht="12.75">
      <c r="R4183">
        <v>9798</v>
      </c>
      <c r="S4183" s="7">
        <v>6</v>
      </c>
    </row>
    <row r="4184" spans="18:19" ht="12.75">
      <c r="R4184">
        <v>9799</v>
      </c>
      <c r="S4184" s="7">
        <v>6</v>
      </c>
    </row>
    <row r="4185" spans="18:19" ht="12.75">
      <c r="R4185">
        <v>9800</v>
      </c>
      <c r="S4185" s="7">
        <v>6</v>
      </c>
    </row>
    <row r="4186" spans="18:19" ht="12.75">
      <c r="R4186">
        <v>9801</v>
      </c>
      <c r="S4186" s="7">
        <v>6</v>
      </c>
    </row>
    <row r="4187" spans="18:19" ht="12.75">
      <c r="R4187">
        <v>9811</v>
      </c>
      <c r="S4187" s="7">
        <v>6</v>
      </c>
    </row>
    <row r="4188" spans="18:19" ht="12.75">
      <c r="R4188">
        <v>9812</v>
      </c>
      <c r="S4188" s="7">
        <v>6</v>
      </c>
    </row>
    <row r="4189" spans="18:19" ht="12.75">
      <c r="R4189">
        <v>9813</v>
      </c>
      <c r="S4189" s="7">
        <v>6</v>
      </c>
    </row>
    <row r="4190" spans="18:19" ht="12.75">
      <c r="R4190">
        <v>9813</v>
      </c>
      <c r="S4190" s="7">
        <v>6</v>
      </c>
    </row>
    <row r="4191" spans="18:19" ht="12.75">
      <c r="R4191">
        <v>9814</v>
      </c>
      <c r="S4191" s="7">
        <v>6</v>
      </c>
    </row>
    <row r="4192" spans="18:19" ht="12.75">
      <c r="R4192">
        <v>9821</v>
      </c>
      <c r="S4192" s="7">
        <v>6</v>
      </c>
    </row>
    <row r="4193" spans="18:19" ht="12.75">
      <c r="R4193">
        <v>9821</v>
      </c>
      <c r="S4193" s="7">
        <v>6</v>
      </c>
    </row>
    <row r="4194" spans="18:19" ht="12.75">
      <c r="R4194">
        <v>9823</v>
      </c>
      <c r="S4194" s="7">
        <v>6</v>
      </c>
    </row>
    <row r="4195" spans="18:19" ht="12.75">
      <c r="R4195">
        <v>9824</v>
      </c>
      <c r="S4195" s="7">
        <v>6</v>
      </c>
    </row>
    <row r="4196" spans="18:19" ht="12.75">
      <c r="R4196">
        <v>9825</v>
      </c>
      <c r="S4196" s="7">
        <v>6</v>
      </c>
    </row>
    <row r="4197" spans="18:19" ht="12.75">
      <c r="R4197">
        <v>9826</v>
      </c>
      <c r="S4197" s="7">
        <v>6</v>
      </c>
    </row>
    <row r="4198" spans="18:19" ht="12.75">
      <c r="R4198">
        <v>9831</v>
      </c>
      <c r="S4198" s="7">
        <v>6</v>
      </c>
    </row>
    <row r="4199" spans="18:19" ht="12.75">
      <c r="R4199">
        <v>9832</v>
      </c>
      <c r="S4199" s="7">
        <v>4</v>
      </c>
    </row>
    <row r="4200" spans="18:19" ht="12.75">
      <c r="R4200">
        <v>9833</v>
      </c>
      <c r="S4200" s="7">
        <v>6</v>
      </c>
    </row>
    <row r="4201" spans="18:19" ht="12.75">
      <c r="R4201">
        <v>9834</v>
      </c>
      <c r="S4201" s="7">
        <v>6</v>
      </c>
    </row>
    <row r="4202" spans="18:19" ht="12.75">
      <c r="R4202">
        <v>9835</v>
      </c>
      <c r="S4202" s="7">
        <v>6</v>
      </c>
    </row>
    <row r="4203" spans="18:19" ht="12.75">
      <c r="R4203">
        <v>9836</v>
      </c>
      <c r="S4203" s="7">
        <v>6</v>
      </c>
    </row>
    <row r="4204" spans="18:19" ht="12.75">
      <c r="R4204">
        <v>9841</v>
      </c>
      <c r="S4204" s="7">
        <v>6</v>
      </c>
    </row>
    <row r="4205" spans="18:19" ht="12.75">
      <c r="R4205">
        <v>9842</v>
      </c>
      <c r="S4205" s="7">
        <v>6</v>
      </c>
    </row>
    <row r="4206" spans="18:19" ht="12.75">
      <c r="R4206">
        <v>9899</v>
      </c>
      <c r="S4206" s="7">
        <v>6</v>
      </c>
    </row>
    <row r="4207" spans="18:19" ht="12.75">
      <c r="R4207">
        <v>9900</v>
      </c>
      <c r="S4207" s="7">
        <v>6</v>
      </c>
    </row>
    <row r="4208" spans="18:19" ht="12.75">
      <c r="R4208">
        <v>9901</v>
      </c>
      <c r="S4208" s="7">
        <v>6</v>
      </c>
    </row>
    <row r="4209" spans="18:19" ht="12.75">
      <c r="R4209">
        <v>9909</v>
      </c>
      <c r="S4209" s="7">
        <v>6</v>
      </c>
    </row>
    <row r="4210" spans="18:19" ht="12.75">
      <c r="R4210">
        <v>9909</v>
      </c>
      <c r="S4210" s="7">
        <v>6</v>
      </c>
    </row>
    <row r="4211" spans="18:19" ht="12.75">
      <c r="R4211">
        <v>9911</v>
      </c>
      <c r="S4211" s="7">
        <v>6</v>
      </c>
    </row>
    <row r="4212" spans="18:19" ht="12.75">
      <c r="R4212">
        <v>9911</v>
      </c>
      <c r="S4212" s="7">
        <v>6</v>
      </c>
    </row>
    <row r="4213" spans="18:19" ht="12.75">
      <c r="R4213">
        <v>9911</v>
      </c>
      <c r="S4213" s="7">
        <v>6</v>
      </c>
    </row>
    <row r="4214" spans="18:19" ht="12.75">
      <c r="R4214">
        <v>9912</v>
      </c>
      <c r="S4214" s="7">
        <v>6</v>
      </c>
    </row>
    <row r="4215" spans="18:19" ht="12.75">
      <c r="R4215">
        <v>9912</v>
      </c>
      <c r="S4215" s="7">
        <v>6</v>
      </c>
    </row>
    <row r="4216" spans="18:19" ht="12.75">
      <c r="R4216">
        <v>9913</v>
      </c>
      <c r="S4216" s="7">
        <v>6</v>
      </c>
    </row>
    <row r="4217" spans="18:19" ht="12.75">
      <c r="R4217">
        <v>9913</v>
      </c>
      <c r="S4217" s="7">
        <v>6</v>
      </c>
    </row>
    <row r="4218" spans="18:19" ht="12.75">
      <c r="R4218">
        <v>9913</v>
      </c>
      <c r="S4218" s="7">
        <v>6</v>
      </c>
    </row>
    <row r="4219" spans="18:19" ht="12.75">
      <c r="R4219">
        <v>9914</v>
      </c>
      <c r="S4219" s="7">
        <v>6</v>
      </c>
    </row>
    <row r="4220" spans="18:19" ht="12.75">
      <c r="R4220">
        <v>9915</v>
      </c>
      <c r="S4220" s="7">
        <v>6</v>
      </c>
    </row>
    <row r="4221" spans="18:19" ht="12.75">
      <c r="R4221">
        <v>9915</v>
      </c>
      <c r="S4221" s="7">
        <v>6</v>
      </c>
    </row>
    <row r="4222" spans="18:19" ht="12.75">
      <c r="R4222">
        <v>9915</v>
      </c>
      <c r="S4222" s="7">
        <v>6</v>
      </c>
    </row>
    <row r="4223" spans="18:19" ht="12.75">
      <c r="R4223">
        <v>9915</v>
      </c>
      <c r="S4223" s="7">
        <v>6</v>
      </c>
    </row>
    <row r="4224" spans="18:19" ht="12.75">
      <c r="R4224">
        <v>9917</v>
      </c>
      <c r="S4224" s="7">
        <v>6</v>
      </c>
    </row>
    <row r="4225" spans="18:19" ht="12.75">
      <c r="R4225">
        <v>9917</v>
      </c>
      <c r="S4225" s="7">
        <v>6</v>
      </c>
    </row>
    <row r="4226" spans="18:19" ht="12.75">
      <c r="R4226">
        <v>9918</v>
      </c>
      <c r="S4226" s="7">
        <v>6</v>
      </c>
    </row>
    <row r="4227" spans="18:19" ht="12.75">
      <c r="R4227">
        <v>9919</v>
      </c>
      <c r="S4227" s="7">
        <v>6</v>
      </c>
    </row>
    <row r="4228" spans="18:19" ht="12.75">
      <c r="R4228">
        <v>9921</v>
      </c>
      <c r="S4228" s="7">
        <v>6</v>
      </c>
    </row>
    <row r="4229" spans="18:19" ht="12.75">
      <c r="R4229">
        <v>9922</v>
      </c>
      <c r="S4229" s="7">
        <v>6</v>
      </c>
    </row>
    <row r="4230" spans="18:19" ht="12.75">
      <c r="R4230">
        <v>9923</v>
      </c>
      <c r="S4230" s="7">
        <v>6</v>
      </c>
    </row>
    <row r="4231" spans="18:19" ht="12.75">
      <c r="R4231">
        <v>9931</v>
      </c>
      <c r="S4231" s="7">
        <v>6</v>
      </c>
    </row>
    <row r="4232" spans="18:19" ht="12.75">
      <c r="R4232">
        <v>9931</v>
      </c>
      <c r="S4232" s="7">
        <v>6</v>
      </c>
    </row>
    <row r="4233" spans="18:19" ht="12.75">
      <c r="R4233">
        <v>9932</v>
      </c>
      <c r="S4233" s="7">
        <v>6</v>
      </c>
    </row>
    <row r="4234" spans="18:19" ht="12.75">
      <c r="R4234">
        <v>9933</v>
      </c>
      <c r="S4234" s="7">
        <v>6</v>
      </c>
    </row>
    <row r="4235" spans="18:19" ht="12.75">
      <c r="R4235">
        <v>9934</v>
      </c>
      <c r="S4235" s="7">
        <v>6</v>
      </c>
    </row>
    <row r="4236" spans="18:19" ht="12.75">
      <c r="R4236">
        <v>9934</v>
      </c>
      <c r="S4236" s="7">
        <v>6</v>
      </c>
    </row>
    <row r="4237" spans="18:19" ht="12.75">
      <c r="R4237">
        <v>9934</v>
      </c>
      <c r="S4237" s="7">
        <v>6</v>
      </c>
    </row>
    <row r="4238" spans="18:19" ht="12.75">
      <c r="R4238">
        <v>9935</v>
      </c>
      <c r="S4238" s="7">
        <v>6</v>
      </c>
    </row>
    <row r="4239" spans="18:19" ht="12.75">
      <c r="R4239">
        <v>9936</v>
      </c>
      <c r="S4239" s="7">
        <v>6</v>
      </c>
    </row>
    <row r="4240" spans="18:19" ht="12.75">
      <c r="R4240">
        <v>9937</v>
      </c>
      <c r="S4240" s="7">
        <v>6</v>
      </c>
    </row>
    <row r="4241" spans="18:19" ht="12.75">
      <c r="R4241">
        <v>9938</v>
      </c>
      <c r="S4241" s="7">
        <v>6</v>
      </c>
    </row>
    <row r="4242" spans="18:19" ht="12.75">
      <c r="R4242">
        <v>9938</v>
      </c>
      <c r="S4242" s="7">
        <v>6</v>
      </c>
    </row>
    <row r="4243" spans="18:19" ht="12.75">
      <c r="R4243">
        <v>9941</v>
      </c>
      <c r="S4243" s="7">
        <v>6</v>
      </c>
    </row>
    <row r="4244" spans="18:19" ht="12.75">
      <c r="R4244">
        <v>9941</v>
      </c>
      <c r="S4244" s="7">
        <v>6</v>
      </c>
    </row>
    <row r="4245" spans="18:19" ht="12.75">
      <c r="R4245">
        <v>9942</v>
      </c>
      <c r="S4245" s="7">
        <v>6</v>
      </c>
    </row>
    <row r="4246" spans="18:19" ht="12.75">
      <c r="R4246">
        <v>9943</v>
      </c>
      <c r="S4246" s="7">
        <v>6</v>
      </c>
    </row>
    <row r="4247" spans="18:19" ht="12.75">
      <c r="R4247">
        <v>9944</v>
      </c>
      <c r="S4247" s="7">
        <v>6</v>
      </c>
    </row>
    <row r="4248" spans="18:19" ht="12.75">
      <c r="R4248">
        <v>9944</v>
      </c>
      <c r="S4248" s="7">
        <v>6</v>
      </c>
    </row>
    <row r="4249" spans="18:19" ht="12.75">
      <c r="R4249">
        <v>9945</v>
      </c>
      <c r="S4249" s="7">
        <v>6</v>
      </c>
    </row>
    <row r="4250" spans="18:19" ht="12.75">
      <c r="R4250">
        <v>9946</v>
      </c>
      <c r="S4250" s="7">
        <v>6</v>
      </c>
    </row>
    <row r="4251" spans="18:19" ht="12.75">
      <c r="R4251">
        <v>9946</v>
      </c>
      <c r="S4251" s="7">
        <v>6</v>
      </c>
    </row>
    <row r="4252" spans="18:19" ht="12.75">
      <c r="R4252">
        <v>9951</v>
      </c>
      <c r="S4252" s="7">
        <v>6</v>
      </c>
    </row>
    <row r="4253" spans="18:19" ht="12.75">
      <c r="R4253">
        <v>9952</v>
      </c>
      <c r="S4253" s="7">
        <v>6</v>
      </c>
    </row>
    <row r="4254" spans="18:19" ht="12.75">
      <c r="R4254">
        <v>9953</v>
      </c>
      <c r="S4254" s="7">
        <v>6</v>
      </c>
    </row>
    <row r="4255" spans="18:19" ht="12.75">
      <c r="R4255">
        <v>9953</v>
      </c>
      <c r="S4255" s="7">
        <v>6</v>
      </c>
    </row>
    <row r="4256" spans="18:19" ht="12.75">
      <c r="R4256">
        <v>9954</v>
      </c>
      <c r="S4256" s="7">
        <v>6</v>
      </c>
    </row>
    <row r="4257" spans="18:19" ht="12.75">
      <c r="R4257">
        <v>9955</v>
      </c>
      <c r="S4257" s="7">
        <v>6</v>
      </c>
    </row>
    <row r="4258" spans="18:19" ht="12.75">
      <c r="R4258">
        <v>9961</v>
      </c>
      <c r="S4258" s="7">
        <v>6</v>
      </c>
    </row>
    <row r="4259" spans="18:19" ht="12.75">
      <c r="R4259">
        <v>9962</v>
      </c>
      <c r="S4259" s="7">
        <v>6</v>
      </c>
    </row>
    <row r="4260" spans="18:19" ht="12.75">
      <c r="R4260">
        <v>9962</v>
      </c>
      <c r="S4260" s="7">
        <v>6</v>
      </c>
    </row>
    <row r="4261" spans="18:19" ht="12.75">
      <c r="R4261">
        <v>9963</v>
      </c>
      <c r="S4261" s="7">
        <v>6</v>
      </c>
    </row>
    <row r="4262" spans="18:19" ht="12.75">
      <c r="R4262">
        <v>9963</v>
      </c>
      <c r="S4262" s="7">
        <v>6</v>
      </c>
    </row>
    <row r="4263" spans="18:19" ht="12.75">
      <c r="R4263">
        <v>9963</v>
      </c>
      <c r="S4263" s="7">
        <v>6</v>
      </c>
    </row>
    <row r="4264" spans="18:19" ht="12.75">
      <c r="R4264">
        <v>9970</v>
      </c>
      <c r="S4264" s="7">
        <v>6</v>
      </c>
    </row>
    <row r="4265" spans="18:19" ht="12.75">
      <c r="R4265">
        <v>9971</v>
      </c>
      <c r="S4265" s="7">
        <v>6</v>
      </c>
    </row>
    <row r="4266" spans="18:19" ht="12.75">
      <c r="R4266">
        <v>9981</v>
      </c>
      <c r="S4266" s="7">
        <v>6</v>
      </c>
    </row>
    <row r="4267" spans="18:19" ht="12.75">
      <c r="R4267">
        <v>9982</v>
      </c>
      <c r="S4267" s="7">
        <v>6</v>
      </c>
    </row>
    <row r="4268" spans="18:19" ht="12.75">
      <c r="R4268">
        <v>9982</v>
      </c>
      <c r="S4268" s="7">
        <v>6</v>
      </c>
    </row>
    <row r="4269" spans="18:19" ht="12.75">
      <c r="R4269">
        <v>9982</v>
      </c>
      <c r="S4269" s="7">
        <v>6</v>
      </c>
    </row>
    <row r="4270" spans="18:19" ht="12.75">
      <c r="R4270">
        <v>9983</v>
      </c>
      <c r="S4270" s="7">
        <v>6</v>
      </c>
    </row>
    <row r="4271" spans="18:19" ht="12.75">
      <c r="R4271">
        <v>9983</v>
      </c>
      <c r="S4271" s="7">
        <v>6</v>
      </c>
    </row>
    <row r="4272" spans="18:19" ht="12.75">
      <c r="R4272">
        <v>9985</v>
      </c>
      <c r="S4272" s="7">
        <v>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A256"/>
  <sheetViews>
    <sheetView zoomScalePageLayoutView="0" workbookViewId="0" topLeftCell="A1">
      <selection activeCell="C5" sqref="C5"/>
    </sheetView>
  </sheetViews>
  <sheetFormatPr defaultColWidth="9.00390625" defaultRowHeight="12.75"/>
  <cols>
    <col min="1" max="1" width="123.375" style="0" customWidth="1"/>
  </cols>
  <sheetData>
    <row r="2" ht="15.75">
      <c r="A2" s="149" t="s">
        <v>405</v>
      </c>
    </row>
    <row r="3" ht="15.75">
      <c r="A3" s="150" t="s">
        <v>406</v>
      </c>
    </row>
    <row r="7" ht="22.5">
      <c r="A7" s="142" t="s">
        <v>180</v>
      </c>
    </row>
    <row r="8" ht="12.75">
      <c r="A8" s="142"/>
    </row>
    <row r="9" ht="12.75">
      <c r="A9" s="143" t="s">
        <v>181</v>
      </c>
    </row>
    <row r="10" ht="12.75">
      <c r="A10" s="142" t="s">
        <v>182</v>
      </c>
    </row>
    <row r="11" ht="24.75" customHeight="1">
      <c r="A11" s="142" t="s">
        <v>183</v>
      </c>
    </row>
    <row r="12" ht="12.75">
      <c r="A12" s="142" t="s">
        <v>184</v>
      </c>
    </row>
    <row r="13" ht="12.75">
      <c r="A13" s="143" t="s">
        <v>185</v>
      </c>
    </row>
    <row r="14" ht="12.75">
      <c r="A14" s="142" t="s">
        <v>186</v>
      </c>
    </row>
    <row r="15" ht="12.75">
      <c r="A15" s="143" t="s">
        <v>187</v>
      </c>
    </row>
    <row r="16" ht="12.75">
      <c r="A16" s="142" t="s">
        <v>188</v>
      </c>
    </row>
    <row r="17" ht="12.75">
      <c r="A17" s="142" t="s">
        <v>189</v>
      </c>
    </row>
    <row r="18" ht="12.75">
      <c r="A18" s="142"/>
    </row>
    <row r="19" ht="12.75">
      <c r="A19" s="143" t="s">
        <v>190</v>
      </c>
    </row>
    <row r="20" ht="22.5">
      <c r="A20" s="142" t="s">
        <v>191</v>
      </c>
    </row>
    <row r="21" ht="12.75">
      <c r="A21" s="144"/>
    </row>
    <row r="22" ht="12.75">
      <c r="A22" s="145" t="s">
        <v>192</v>
      </c>
    </row>
    <row r="23" ht="12.75">
      <c r="A23" s="142" t="s">
        <v>193</v>
      </c>
    </row>
    <row r="24" ht="12.75">
      <c r="A24" s="142" t="s">
        <v>194</v>
      </c>
    </row>
    <row r="25" ht="12.75">
      <c r="A25" s="142" t="s">
        <v>195</v>
      </c>
    </row>
    <row r="26" ht="12.75">
      <c r="A26" s="142" t="s">
        <v>196</v>
      </c>
    </row>
    <row r="27" ht="12.75">
      <c r="A27" s="142" t="s">
        <v>197</v>
      </c>
    </row>
    <row r="28" ht="12.75">
      <c r="A28" s="142" t="s">
        <v>198</v>
      </c>
    </row>
    <row r="29" ht="12.75">
      <c r="A29" s="142" t="s">
        <v>199</v>
      </c>
    </row>
    <row r="30" ht="12.75">
      <c r="A30" s="142" t="s">
        <v>200</v>
      </c>
    </row>
    <row r="31" ht="12.75">
      <c r="A31" s="142" t="s">
        <v>201</v>
      </c>
    </row>
    <row r="32" ht="12.75">
      <c r="A32" s="142" t="s">
        <v>202</v>
      </c>
    </row>
    <row r="33" ht="12.75">
      <c r="A33" s="142" t="s">
        <v>203</v>
      </c>
    </row>
    <row r="34" ht="12.75">
      <c r="A34" s="142" t="s">
        <v>204</v>
      </c>
    </row>
    <row r="35" ht="12.75">
      <c r="A35" s="142" t="s">
        <v>205</v>
      </c>
    </row>
    <row r="36" ht="12.75">
      <c r="A36" s="142" t="s">
        <v>206</v>
      </c>
    </row>
    <row r="37" ht="12.75">
      <c r="A37" s="142" t="s">
        <v>207</v>
      </c>
    </row>
    <row r="38" ht="12.75">
      <c r="A38" s="142" t="s">
        <v>208</v>
      </c>
    </row>
    <row r="39" ht="12.75">
      <c r="A39" s="142" t="s">
        <v>209</v>
      </c>
    </row>
    <row r="40" ht="12.75">
      <c r="A40" s="142" t="s">
        <v>210</v>
      </c>
    </row>
    <row r="41" ht="12.75">
      <c r="A41" s="145"/>
    </row>
    <row r="42" ht="12.75">
      <c r="A42" s="144" t="s">
        <v>211</v>
      </c>
    </row>
    <row r="43" ht="27">
      <c r="A43" s="144" t="s">
        <v>212</v>
      </c>
    </row>
    <row r="44" ht="12.75">
      <c r="A44" s="144" t="s">
        <v>213</v>
      </c>
    </row>
    <row r="45" ht="33.75">
      <c r="A45" s="144" t="s">
        <v>214</v>
      </c>
    </row>
    <row r="46" ht="27" customHeight="1">
      <c r="A46" s="143" t="s">
        <v>215</v>
      </c>
    </row>
    <row r="47" ht="24.75" customHeight="1">
      <c r="A47" s="142" t="s">
        <v>216</v>
      </c>
    </row>
    <row r="48" ht="23.25" customHeight="1">
      <c r="A48" s="143" t="s">
        <v>217</v>
      </c>
    </row>
    <row r="49" ht="27" customHeight="1">
      <c r="A49" s="142" t="s">
        <v>218</v>
      </c>
    </row>
    <row r="50" ht="51" customHeight="1">
      <c r="A50" s="143" t="s">
        <v>219</v>
      </c>
    </row>
    <row r="51" ht="12.75">
      <c r="A51" s="143" t="s">
        <v>220</v>
      </c>
    </row>
    <row r="52" ht="25.5" customHeight="1">
      <c r="A52" s="143" t="s">
        <v>221</v>
      </c>
    </row>
    <row r="53" ht="12.75">
      <c r="A53" s="143" t="s">
        <v>222</v>
      </c>
    </row>
    <row r="54" ht="12.75">
      <c r="A54" s="143" t="s">
        <v>223</v>
      </c>
    </row>
    <row r="55" ht="12.75">
      <c r="A55" s="142"/>
    </row>
    <row r="56" ht="12.75">
      <c r="A56" s="143" t="s">
        <v>224</v>
      </c>
    </row>
    <row r="57" ht="12.75">
      <c r="A57" s="145" t="s">
        <v>225</v>
      </c>
    </row>
    <row r="58" ht="22.5">
      <c r="A58" s="145" t="s">
        <v>226</v>
      </c>
    </row>
    <row r="59" ht="12.75">
      <c r="A59" s="145"/>
    </row>
    <row r="60" ht="12.75">
      <c r="A60" s="144" t="s">
        <v>227</v>
      </c>
    </row>
    <row r="61" ht="33.75" customHeight="1">
      <c r="A61" s="145" t="s">
        <v>228</v>
      </c>
    </row>
    <row r="62" ht="23.25" customHeight="1">
      <c r="A62" s="145" t="s">
        <v>229</v>
      </c>
    </row>
    <row r="63" ht="12.75">
      <c r="A63" s="145" t="s">
        <v>230</v>
      </c>
    </row>
    <row r="64" ht="12.75">
      <c r="A64" s="142"/>
    </row>
    <row r="65" ht="12.75">
      <c r="A65" s="144" t="s">
        <v>231</v>
      </c>
    </row>
    <row r="66" ht="22.5">
      <c r="A66" s="145" t="s">
        <v>232</v>
      </c>
    </row>
    <row r="67" ht="22.5">
      <c r="A67" s="145" t="s">
        <v>233</v>
      </c>
    </row>
    <row r="68" ht="22.5">
      <c r="A68" s="145" t="s">
        <v>234</v>
      </c>
    </row>
    <row r="69" ht="12.75">
      <c r="A69" s="145"/>
    </row>
    <row r="70" ht="12.75">
      <c r="A70" s="146" t="s">
        <v>235</v>
      </c>
    </row>
    <row r="71" ht="12.75">
      <c r="A71" s="146" t="s">
        <v>236</v>
      </c>
    </row>
    <row r="72" ht="12.75">
      <c r="A72" s="145" t="s">
        <v>237</v>
      </c>
    </row>
    <row r="73" ht="12.75">
      <c r="A73" s="142" t="s">
        <v>238</v>
      </c>
    </row>
    <row r="74" ht="12.75">
      <c r="A74" s="145" t="s">
        <v>239</v>
      </c>
    </row>
    <row r="75" ht="12.75">
      <c r="A75" s="145" t="s">
        <v>240</v>
      </c>
    </row>
    <row r="76" ht="12.75">
      <c r="A76" s="145" t="s">
        <v>241</v>
      </c>
    </row>
    <row r="77" ht="22.5">
      <c r="A77" s="145" t="s">
        <v>242</v>
      </c>
    </row>
    <row r="78" ht="12.75">
      <c r="A78" s="145" t="s">
        <v>243</v>
      </c>
    </row>
    <row r="79" ht="12.75">
      <c r="A79" s="142" t="s">
        <v>244</v>
      </c>
    </row>
    <row r="80" ht="12.75">
      <c r="A80" s="142" t="s">
        <v>245</v>
      </c>
    </row>
    <row r="81" ht="12.75">
      <c r="A81" s="145" t="s">
        <v>246</v>
      </c>
    </row>
    <row r="82" ht="12.75">
      <c r="A82" s="145" t="s">
        <v>247</v>
      </c>
    </row>
    <row r="83" ht="12.75">
      <c r="A83" s="145"/>
    </row>
    <row r="84" ht="12.75">
      <c r="A84" s="143" t="s">
        <v>248</v>
      </c>
    </row>
    <row r="85" ht="22.5">
      <c r="A85" s="142" t="s">
        <v>249</v>
      </c>
    </row>
    <row r="86" ht="12.75">
      <c r="A86" s="142"/>
    </row>
    <row r="87" ht="12.75">
      <c r="A87" s="143" t="s">
        <v>250</v>
      </c>
    </row>
    <row r="88" ht="12.75">
      <c r="A88" s="142" t="s">
        <v>251</v>
      </c>
    </row>
    <row r="89" ht="12.75">
      <c r="A89" s="142" t="s">
        <v>252</v>
      </c>
    </row>
    <row r="90" ht="12.75">
      <c r="A90" s="142" t="s">
        <v>253</v>
      </c>
    </row>
    <row r="91" ht="12.75">
      <c r="A91" s="142" t="s">
        <v>254</v>
      </c>
    </row>
    <row r="92" ht="24.75" customHeight="1">
      <c r="A92" s="142" t="s">
        <v>255</v>
      </c>
    </row>
    <row r="93" ht="15.75" customHeight="1">
      <c r="A93" s="142" t="s">
        <v>256</v>
      </c>
    </row>
    <row r="94" ht="12.75">
      <c r="A94" s="142" t="s">
        <v>257</v>
      </c>
    </row>
    <row r="95" ht="12.75">
      <c r="A95" s="142" t="s">
        <v>258</v>
      </c>
    </row>
    <row r="96" ht="12.75">
      <c r="A96" s="142" t="s">
        <v>259</v>
      </c>
    </row>
    <row r="97" ht="37.5" customHeight="1">
      <c r="A97" s="142" t="s">
        <v>260</v>
      </c>
    </row>
    <row r="98" ht="38.25" customHeight="1">
      <c r="A98" s="142" t="s">
        <v>261</v>
      </c>
    </row>
    <row r="99" ht="12.75">
      <c r="A99" s="142" t="s">
        <v>262</v>
      </c>
    </row>
    <row r="100" ht="30" customHeight="1">
      <c r="A100" s="145" t="s">
        <v>263</v>
      </c>
    </row>
    <row r="101" ht="42" customHeight="1">
      <c r="A101" s="145" t="s">
        <v>264</v>
      </c>
    </row>
    <row r="102" ht="27.75" customHeight="1">
      <c r="A102" s="145" t="s">
        <v>265</v>
      </c>
    </row>
    <row r="103" ht="36.75" customHeight="1">
      <c r="A103" s="145" t="s">
        <v>266</v>
      </c>
    </row>
    <row r="104" ht="12.75">
      <c r="A104" s="142"/>
    </row>
    <row r="105" ht="12.75">
      <c r="A105" s="143" t="s">
        <v>267</v>
      </c>
    </row>
    <row r="106" ht="12.75">
      <c r="A106" s="143" t="s">
        <v>268</v>
      </c>
    </row>
    <row r="107" ht="12.75">
      <c r="A107" s="142" t="s">
        <v>269</v>
      </c>
    </row>
    <row r="108" ht="12.75">
      <c r="A108" s="142" t="s">
        <v>270</v>
      </c>
    </row>
    <row r="109" ht="12.75">
      <c r="A109" s="142" t="s">
        <v>271</v>
      </c>
    </row>
    <row r="110" ht="12.75">
      <c r="A110" s="142" t="s">
        <v>272</v>
      </c>
    </row>
    <row r="111" ht="12.75">
      <c r="A111" s="142" t="s">
        <v>273</v>
      </c>
    </row>
    <row r="112" ht="12.75">
      <c r="A112" s="142" t="s">
        <v>274</v>
      </c>
    </row>
    <row r="113" ht="12.75">
      <c r="A113" s="142" t="s">
        <v>275</v>
      </c>
    </row>
    <row r="114" ht="12.75">
      <c r="A114" s="142" t="s">
        <v>276</v>
      </c>
    </row>
    <row r="115" ht="12.75">
      <c r="A115" s="142" t="s">
        <v>277</v>
      </c>
    </row>
    <row r="116" ht="12.75">
      <c r="A116" s="142" t="s">
        <v>278</v>
      </c>
    </row>
    <row r="117" ht="12.75">
      <c r="A117" s="142" t="s">
        <v>279</v>
      </c>
    </row>
    <row r="118" ht="12.75">
      <c r="A118" s="142"/>
    </row>
    <row r="119" ht="33.75">
      <c r="A119" s="142" t="s">
        <v>280</v>
      </c>
    </row>
    <row r="120" ht="12.75">
      <c r="A120" s="142"/>
    </row>
    <row r="121" ht="12.75">
      <c r="A121" s="144" t="s">
        <v>281</v>
      </c>
    </row>
    <row r="122" ht="22.5">
      <c r="A122" s="145" t="s">
        <v>282</v>
      </c>
    </row>
    <row r="123" ht="12.75">
      <c r="A123" s="145" t="s">
        <v>283</v>
      </c>
    </row>
    <row r="124" ht="12.75">
      <c r="A124" s="145" t="s">
        <v>284</v>
      </c>
    </row>
    <row r="125" ht="45">
      <c r="A125" s="145" t="s">
        <v>285</v>
      </c>
    </row>
    <row r="126" ht="22.5">
      <c r="A126" s="145" t="s">
        <v>286</v>
      </c>
    </row>
    <row r="127" ht="12.75">
      <c r="A127" s="145" t="s">
        <v>287</v>
      </c>
    </row>
    <row r="128" ht="12.75">
      <c r="A128" s="145" t="s">
        <v>288</v>
      </c>
    </row>
    <row r="129" ht="12.75">
      <c r="A129" s="142"/>
    </row>
    <row r="130" ht="12.75">
      <c r="A130" s="144" t="s">
        <v>289</v>
      </c>
    </row>
    <row r="131" ht="38.25" customHeight="1">
      <c r="A131" s="145" t="s">
        <v>290</v>
      </c>
    </row>
    <row r="132" ht="22.5">
      <c r="A132" s="145" t="s">
        <v>291</v>
      </c>
    </row>
    <row r="133" ht="12.75">
      <c r="A133" s="145"/>
    </row>
    <row r="134" ht="12.75">
      <c r="A134" s="144" t="s">
        <v>292</v>
      </c>
    </row>
    <row r="135" ht="20.25" customHeight="1">
      <c r="A135" s="145" t="s">
        <v>293</v>
      </c>
    </row>
    <row r="136" ht="12.75">
      <c r="A136" s="142"/>
    </row>
    <row r="137" ht="12.75">
      <c r="A137" s="143" t="s">
        <v>294</v>
      </c>
    </row>
    <row r="138" ht="12.75">
      <c r="A138" s="142" t="s">
        <v>295</v>
      </c>
    </row>
    <row r="139" ht="12.75">
      <c r="A139" s="142" t="s">
        <v>296</v>
      </c>
    </row>
    <row r="140" ht="12.75">
      <c r="A140" s="142" t="s">
        <v>297</v>
      </c>
    </row>
    <row r="141" ht="12.75">
      <c r="A141" s="142" t="s">
        <v>298</v>
      </c>
    </row>
    <row r="142" ht="12.75">
      <c r="A142" s="142" t="s">
        <v>299</v>
      </c>
    </row>
    <row r="143" ht="12.75">
      <c r="A143" s="142" t="s">
        <v>300</v>
      </c>
    </row>
    <row r="144" ht="12.75">
      <c r="A144" s="142"/>
    </row>
    <row r="145" ht="12.75">
      <c r="A145" s="143" t="s">
        <v>301</v>
      </c>
    </row>
    <row r="146" ht="36" customHeight="1">
      <c r="A146" s="145" t="s">
        <v>302</v>
      </c>
    </row>
    <row r="147" ht="25.5" customHeight="1">
      <c r="A147" s="145" t="s">
        <v>303</v>
      </c>
    </row>
    <row r="148" ht="12.75">
      <c r="A148" s="143"/>
    </row>
    <row r="149" ht="12.75">
      <c r="A149" s="143" t="s">
        <v>304</v>
      </c>
    </row>
    <row r="150" ht="12.75">
      <c r="A150" s="145" t="s">
        <v>305</v>
      </c>
    </row>
    <row r="151" ht="12.75">
      <c r="A151" s="142"/>
    </row>
    <row r="152" ht="12.75">
      <c r="A152" s="143" t="s">
        <v>306</v>
      </c>
    </row>
    <row r="153" ht="12.75">
      <c r="A153" s="142" t="s">
        <v>307</v>
      </c>
    </row>
    <row r="154" ht="33" customHeight="1">
      <c r="A154" s="142" t="s">
        <v>308</v>
      </c>
    </row>
    <row r="155" ht="12.75">
      <c r="A155" s="142" t="s">
        <v>309</v>
      </c>
    </row>
    <row r="156" ht="12.75">
      <c r="A156" s="142" t="s">
        <v>310</v>
      </c>
    </row>
    <row r="157" ht="22.5" customHeight="1">
      <c r="A157" s="142" t="s">
        <v>311</v>
      </c>
    </row>
    <row r="158" ht="24" customHeight="1">
      <c r="A158" s="142" t="s">
        <v>312</v>
      </c>
    </row>
    <row r="159" ht="12.75">
      <c r="A159" s="142" t="s">
        <v>313</v>
      </c>
    </row>
    <row r="160" ht="12.75">
      <c r="A160" s="142"/>
    </row>
    <row r="161" ht="12.75">
      <c r="A161" s="143" t="s">
        <v>314</v>
      </c>
    </row>
    <row r="162" ht="12.75">
      <c r="A162" s="145" t="s">
        <v>315</v>
      </c>
    </row>
    <row r="163" ht="12.75">
      <c r="A163" s="145" t="s">
        <v>316</v>
      </c>
    </row>
    <row r="164" ht="12.75">
      <c r="A164" s="147" t="s">
        <v>317</v>
      </c>
    </row>
    <row r="165" ht="12.75">
      <c r="A165" s="147" t="s">
        <v>318</v>
      </c>
    </row>
    <row r="166" ht="12.75">
      <c r="A166" s="147" t="s">
        <v>319</v>
      </c>
    </row>
    <row r="167" ht="12.75">
      <c r="A167" s="147" t="s">
        <v>320</v>
      </c>
    </row>
    <row r="168" ht="12.75">
      <c r="A168" s="147" t="s">
        <v>321</v>
      </c>
    </row>
    <row r="169" ht="12.75">
      <c r="A169" s="147" t="s">
        <v>322</v>
      </c>
    </row>
    <row r="170" ht="12.75">
      <c r="A170" s="145" t="s">
        <v>323</v>
      </c>
    </row>
    <row r="171" ht="12.75">
      <c r="A171" s="145" t="s">
        <v>324</v>
      </c>
    </row>
    <row r="172" ht="12.75">
      <c r="A172" s="142"/>
    </row>
    <row r="173" ht="12.75">
      <c r="A173" s="144" t="s">
        <v>325</v>
      </c>
    </row>
    <row r="174" ht="12.75">
      <c r="A174" s="145" t="s">
        <v>326</v>
      </c>
    </row>
    <row r="175" ht="12.75">
      <c r="A175" s="142"/>
    </row>
    <row r="176" ht="12.75">
      <c r="A176" s="143" t="s">
        <v>327</v>
      </c>
    </row>
    <row r="177" ht="12.75">
      <c r="A177" s="148" t="s">
        <v>328</v>
      </c>
    </row>
    <row r="178" ht="12.75">
      <c r="A178" s="148" t="s">
        <v>329</v>
      </c>
    </row>
    <row r="179" ht="12.75">
      <c r="A179" s="148" t="s">
        <v>330</v>
      </c>
    </row>
    <row r="180" ht="12.75">
      <c r="A180" s="148" t="s">
        <v>331</v>
      </c>
    </row>
    <row r="181" ht="12.75">
      <c r="A181" s="148" t="s">
        <v>332</v>
      </c>
    </row>
    <row r="182" ht="12.75">
      <c r="A182" s="148" t="s">
        <v>333</v>
      </c>
    </row>
    <row r="183" ht="12.75">
      <c r="A183" s="142"/>
    </row>
    <row r="184" ht="12.75">
      <c r="A184" s="143" t="s">
        <v>334</v>
      </c>
    </row>
    <row r="185" ht="22.5">
      <c r="A185" s="142" t="s">
        <v>335</v>
      </c>
    </row>
    <row r="186" ht="12.75">
      <c r="A186" s="142" t="s">
        <v>336</v>
      </c>
    </row>
    <row r="187" ht="12.75">
      <c r="A187" s="142" t="s">
        <v>337</v>
      </c>
    </row>
    <row r="188" ht="12.75">
      <c r="A188" s="142" t="s">
        <v>338</v>
      </c>
    </row>
    <row r="189" ht="12.75">
      <c r="A189" s="142" t="s">
        <v>339</v>
      </c>
    </row>
    <row r="190" ht="22.5">
      <c r="A190" s="142" t="s">
        <v>340</v>
      </c>
    </row>
    <row r="191" ht="22.5">
      <c r="A191" s="142" t="s">
        <v>341</v>
      </c>
    </row>
    <row r="192" ht="22.5">
      <c r="A192" s="142" t="s">
        <v>342</v>
      </c>
    </row>
    <row r="193" ht="12.75">
      <c r="A193" s="142"/>
    </row>
    <row r="194" ht="12.75">
      <c r="A194" s="143" t="s">
        <v>343</v>
      </c>
    </row>
    <row r="195" ht="12.75">
      <c r="A195" s="142" t="s">
        <v>344</v>
      </c>
    </row>
    <row r="196" ht="12.75">
      <c r="A196" s="142"/>
    </row>
    <row r="197" ht="12.75">
      <c r="A197" s="143" t="s">
        <v>345</v>
      </c>
    </row>
    <row r="198" ht="22.5">
      <c r="A198" s="142" t="s">
        <v>346</v>
      </c>
    </row>
    <row r="199" ht="12.75">
      <c r="A199" s="142" t="s">
        <v>347</v>
      </c>
    </row>
    <row r="200" ht="36" customHeight="1">
      <c r="A200" s="142" t="s">
        <v>348</v>
      </c>
    </row>
    <row r="201" ht="22.5">
      <c r="A201" s="142" t="s">
        <v>349</v>
      </c>
    </row>
    <row r="202" ht="12.75">
      <c r="A202" s="142" t="s">
        <v>350</v>
      </c>
    </row>
    <row r="203" ht="37.5" customHeight="1">
      <c r="A203" s="142" t="s">
        <v>351</v>
      </c>
    </row>
    <row r="204" ht="25.5" customHeight="1">
      <c r="A204" s="142" t="s">
        <v>352</v>
      </c>
    </row>
    <row r="205" ht="12.75">
      <c r="A205" s="142" t="s">
        <v>353</v>
      </c>
    </row>
    <row r="206" ht="12.75">
      <c r="A206" s="142" t="s">
        <v>354</v>
      </c>
    </row>
    <row r="207" ht="12.75">
      <c r="A207" s="142" t="s">
        <v>355</v>
      </c>
    </row>
    <row r="208" ht="12.75">
      <c r="A208" s="142" t="s">
        <v>356</v>
      </c>
    </row>
    <row r="209" ht="12.75">
      <c r="A209" s="142" t="s">
        <v>357</v>
      </c>
    </row>
    <row r="210" ht="12.75">
      <c r="A210" s="142" t="s">
        <v>358</v>
      </c>
    </row>
    <row r="211" ht="27" customHeight="1">
      <c r="A211" s="142" t="s">
        <v>359</v>
      </c>
    </row>
    <row r="212" ht="12.75">
      <c r="A212" s="142" t="s">
        <v>360</v>
      </c>
    </row>
    <row r="213" ht="22.5">
      <c r="A213" s="142" t="s">
        <v>361</v>
      </c>
    </row>
    <row r="214" ht="12.75">
      <c r="A214" s="142" t="s">
        <v>362</v>
      </c>
    </row>
    <row r="215" ht="31.5" customHeight="1">
      <c r="A215" s="142" t="s">
        <v>363</v>
      </c>
    </row>
    <row r="216" ht="12.75">
      <c r="A216" s="142" t="s">
        <v>364</v>
      </c>
    </row>
    <row r="217" ht="12.75">
      <c r="A217" s="142" t="s">
        <v>365</v>
      </c>
    </row>
    <row r="218" ht="12.75">
      <c r="A218" s="142" t="s">
        <v>366</v>
      </c>
    </row>
    <row r="219" ht="12.75">
      <c r="A219" s="142" t="s">
        <v>367</v>
      </c>
    </row>
    <row r="220" ht="12.75">
      <c r="A220" s="142" t="s">
        <v>368</v>
      </c>
    </row>
    <row r="221" ht="12.75">
      <c r="A221" s="142" t="s">
        <v>369</v>
      </c>
    </row>
    <row r="222" ht="47.25" customHeight="1">
      <c r="A222" s="142" t="s">
        <v>370</v>
      </c>
    </row>
    <row r="223" ht="12.75">
      <c r="A223" s="142" t="s">
        <v>371</v>
      </c>
    </row>
    <row r="224" ht="30.75" customHeight="1">
      <c r="A224" s="142" t="s">
        <v>372</v>
      </c>
    </row>
    <row r="225" ht="12.75">
      <c r="A225" s="142" t="s">
        <v>373</v>
      </c>
    </row>
    <row r="226" ht="12.75">
      <c r="A226" s="142" t="s">
        <v>374</v>
      </c>
    </row>
    <row r="227" ht="12.75">
      <c r="A227" s="142" t="s">
        <v>375</v>
      </c>
    </row>
    <row r="228" ht="12.75">
      <c r="A228" s="142" t="s">
        <v>376</v>
      </c>
    </row>
    <row r="229" ht="48" customHeight="1">
      <c r="A229" s="142" t="s">
        <v>377</v>
      </c>
    </row>
    <row r="230" ht="12.75">
      <c r="A230" s="142" t="s">
        <v>378</v>
      </c>
    </row>
    <row r="231" ht="12.75">
      <c r="A231" s="142" t="s">
        <v>379</v>
      </c>
    </row>
    <row r="232" ht="22.5">
      <c r="A232" s="142" t="s">
        <v>380</v>
      </c>
    </row>
    <row r="233" ht="12.75">
      <c r="A233" s="142" t="s">
        <v>381</v>
      </c>
    </row>
    <row r="234" ht="12.75">
      <c r="A234" s="142" t="s">
        <v>382</v>
      </c>
    </row>
    <row r="235" ht="12.75">
      <c r="A235" s="142" t="s">
        <v>383</v>
      </c>
    </row>
    <row r="236" ht="12.75">
      <c r="A236" s="142" t="s">
        <v>384</v>
      </c>
    </row>
    <row r="237" ht="12.75">
      <c r="A237" s="142" t="s">
        <v>385</v>
      </c>
    </row>
    <row r="238" ht="12.75">
      <c r="A238" s="142" t="s">
        <v>386</v>
      </c>
    </row>
    <row r="239" ht="12.75">
      <c r="A239" s="142" t="s">
        <v>387</v>
      </c>
    </row>
    <row r="240" ht="22.5">
      <c r="A240" s="142" t="s">
        <v>388</v>
      </c>
    </row>
    <row r="241" ht="50.25" customHeight="1">
      <c r="A241" s="142" t="s">
        <v>389</v>
      </c>
    </row>
    <row r="242" ht="22.5">
      <c r="A242" s="142" t="s">
        <v>390</v>
      </c>
    </row>
    <row r="243" ht="46.5" customHeight="1">
      <c r="A243" s="142" t="s">
        <v>391</v>
      </c>
    </row>
    <row r="244" ht="12.75">
      <c r="A244" s="142" t="s">
        <v>392</v>
      </c>
    </row>
    <row r="245" ht="23.25" customHeight="1">
      <c r="A245" s="142" t="s">
        <v>393</v>
      </c>
    </row>
    <row r="246" ht="12.75">
      <c r="A246" s="142" t="s">
        <v>394</v>
      </c>
    </row>
    <row r="247" ht="12.75">
      <c r="A247" s="142" t="s">
        <v>395</v>
      </c>
    </row>
    <row r="248" ht="12.75">
      <c r="A248" s="142" t="s">
        <v>396</v>
      </c>
    </row>
    <row r="249" ht="12.75">
      <c r="A249" s="142" t="s">
        <v>397</v>
      </c>
    </row>
    <row r="250" ht="12.75">
      <c r="A250" s="142" t="s">
        <v>398</v>
      </c>
    </row>
    <row r="251" ht="12.75">
      <c r="A251" s="142" t="s">
        <v>399</v>
      </c>
    </row>
    <row r="252" ht="12.75">
      <c r="A252" s="142" t="s">
        <v>400</v>
      </c>
    </row>
    <row r="253" ht="12.75">
      <c r="A253" s="142" t="s">
        <v>401</v>
      </c>
    </row>
    <row r="254" ht="12.75">
      <c r="A254" s="142" t="s">
        <v>402</v>
      </c>
    </row>
    <row r="255" ht="22.5">
      <c r="A255" s="145" t="s">
        <v>403</v>
      </c>
    </row>
    <row r="256" ht="30" customHeight="1">
      <c r="A256" s="145" t="s">
        <v>404</v>
      </c>
    </row>
  </sheetData>
  <sheetProtection password="C65C" sheet="1" objects="1" scenarios="1"/>
  <printOptions/>
  <pageMargins left="0.7086614173228347" right="0.7086614173228347" top="0.7480314960629921" bottom="0.7480314960629921" header="0.31496062992125984" footer="0.31496062992125984"/>
  <pageSetup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Union Biztosító Zrt.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taratt</dc:creator>
  <cp:keywords/>
  <dc:description/>
  <cp:lastModifiedBy>Schmidt Győző</cp:lastModifiedBy>
  <cp:lastPrinted>2013-04-04T07:01:53Z</cp:lastPrinted>
  <dcterms:created xsi:type="dcterms:W3CDTF">2008-01-10T08:21:04Z</dcterms:created>
  <dcterms:modified xsi:type="dcterms:W3CDTF">2013-04-11T08:44:57Z</dcterms:modified>
  <cp:category/>
  <cp:version/>
  <cp:contentType/>
  <cp:contentStatus/>
</cp:coreProperties>
</file>