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270" windowWidth="24705" windowHeight="12330" activeTab="0"/>
  </bookViews>
  <sheets>
    <sheet name="2016 CASCO ajánlatkérő" sheetId="1" r:id="rId1"/>
    <sheet name="Munka2" sheetId="2" r:id="rId2"/>
    <sheet name="Munka3" sheetId="3" r:id="rId3"/>
  </sheets>
  <externalReferences>
    <externalReference r:id="rId6"/>
  </externalReferences>
  <definedNames>
    <definedName name="_xlnm._FilterDatabase" localSheetId="0" hidden="1">'2016 CASCO ajánlatkérő'!$A$9:$AC$30</definedName>
    <definedName name="GJMFajta2">'[1]Param'!$A$2:$A$15</definedName>
    <definedName name="vetTipusa">'[1]Param'!$M$22:$M$23</definedName>
  </definedNames>
  <calcPr fullCalcOnLoad="1"/>
</workbook>
</file>

<file path=xl/sharedStrings.xml><?xml version="1.0" encoding="utf-8"?>
<sst xmlns="http://schemas.openxmlformats.org/spreadsheetml/2006/main" count="148" uniqueCount="72">
  <si>
    <t>Szerződő neve:</t>
  </si>
  <si>
    <t>Szerződő székelye:</t>
  </si>
  <si>
    <t>Szerződő adószáma:</t>
  </si>
  <si>
    <t>Szerződő főtevékenységének TEÁOR kódja:</t>
  </si>
  <si>
    <t>Kockázatviselés kezdete:</t>
  </si>
  <si>
    <t>Rendszám</t>
  </si>
  <si>
    <t>Gj. fajta</t>
  </si>
  <si>
    <t>Forg. eng. szám</t>
  </si>
  <si>
    <t>Gyártmány</t>
  </si>
  <si>
    <t>Tipus</t>
  </si>
  <si>
    <t>Alvázszám</t>
  </si>
  <si>
    <t>Gyárt év</t>
  </si>
  <si>
    <t>Gk vétel időpontja</t>
  </si>
  <si>
    <t>ccm</t>
  </si>
  <si>
    <t>Telj. (kW)</t>
  </si>
  <si>
    <t>Gk vételára</t>
  </si>
  <si>
    <t>Vételár tipusa</t>
  </si>
  <si>
    <t>bruttó</t>
  </si>
  <si>
    <t>összt. (kg)</t>
  </si>
  <si>
    <t>KGFB díj</t>
  </si>
  <si>
    <t>10%   50eFt</t>
  </si>
  <si>
    <t>Szorzó A</t>
  </si>
  <si>
    <t>szgk</t>
  </si>
  <si>
    <t>CASCO</t>
  </si>
  <si>
    <t>WF0SXXTTFS7U82455</t>
  </si>
  <si>
    <t>WDC2049831F246126</t>
  </si>
  <si>
    <t>TMBCJ61Z2AC014945</t>
  </si>
  <si>
    <t>TMBHJ61Z5B8032835</t>
  </si>
  <si>
    <t>JTDKN36U701275042</t>
  </si>
  <si>
    <t>WVWZZZ3CZBP358388</t>
  </si>
  <si>
    <t>Volkswagen</t>
  </si>
  <si>
    <t>Skoda</t>
  </si>
  <si>
    <t>Ford</t>
  </si>
  <si>
    <t>Toyota</t>
  </si>
  <si>
    <t>Mercedes</t>
  </si>
  <si>
    <t>tgk</t>
  </si>
  <si>
    <t>Teljesítmény: 103</t>
  </si>
  <si>
    <t>Teljesítmény: 81</t>
  </si>
  <si>
    <t>Teljesítmény: 165</t>
  </si>
  <si>
    <t>Teljesítmény: 90</t>
  </si>
  <si>
    <t>Teljesítmény: 73</t>
  </si>
  <si>
    <t>2010.01.01</t>
  </si>
  <si>
    <t>2010.03.02</t>
  </si>
  <si>
    <t>2011.03.29</t>
  </si>
  <si>
    <t>2011.06.14</t>
  </si>
  <si>
    <t>2011.09.22</t>
  </si>
  <si>
    <t>TMB1JC5J5C7007090</t>
  </si>
  <si>
    <t>TMB1JC5J8B5021771</t>
  </si>
  <si>
    <t>Össztömeg: 1857</t>
  </si>
  <si>
    <t>TMBAC7NE2D0011211</t>
  </si>
  <si>
    <t>TMBAC7NE7E0079263</t>
  </si>
  <si>
    <t>Díjfizetés módja:</t>
  </si>
  <si>
    <t>Díjfizetési ütem:</t>
  </si>
  <si>
    <t>Éves</t>
  </si>
  <si>
    <t>Átutalás</t>
  </si>
  <si>
    <t>TMBAC7NE8F0115818</t>
  </si>
  <si>
    <t>WF06XXGCC6EA45378</t>
  </si>
  <si>
    <t>Teljesítmény: 92</t>
  </si>
  <si>
    <t>WF06XXGCC6EA44667</t>
  </si>
  <si>
    <t>WF06XXGCC6ER20718</t>
  </si>
  <si>
    <t>Teljesítmény: 110</t>
  </si>
  <si>
    <t>Teljesítmény: 93</t>
  </si>
  <si>
    <t>WF06XXGCC6FM52679</t>
  </si>
  <si>
    <t>WF0WXXTACWGB16064</t>
  </si>
  <si>
    <t>WF0WXXTACWFM05935</t>
  </si>
  <si>
    <t>WF05XXGCC5GR67907</t>
  </si>
  <si>
    <t>WF06XXGCC6GR68026</t>
  </si>
  <si>
    <t>WF0EXXWPCEFM71144</t>
  </si>
  <si>
    <t>WF06XXGCC6GD43736</t>
  </si>
  <si>
    <t>Allianz</t>
  </si>
  <si>
    <t>Generali</t>
  </si>
  <si>
    <t>Uniqa jelenlegi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</si>
</sst>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mmm/yyyy"/>
  </numFmts>
  <fonts count="43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/>
      <protection locked="0"/>
    </xf>
    <xf numFmtId="172" fontId="1" fillId="0" borderId="10" xfId="0" applyNumberFormat="1" applyFont="1" applyFill="1" applyBorder="1" applyAlignment="1" applyProtection="1">
      <alignment/>
      <protection locked="0"/>
    </xf>
    <xf numFmtId="0" fontId="1" fillId="0" borderId="10" xfId="54" applyFont="1" applyFill="1" applyBorder="1">
      <alignment/>
      <protection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10" xfId="54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>
      <alignment/>
      <protection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4" fontId="1" fillId="0" borderId="10" xfId="54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54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/>
      <protection locked="0"/>
    </xf>
    <xf numFmtId="14" fontId="6" fillId="0" borderId="10" xfId="54" applyNumberFormat="1" applyFont="1" applyFill="1" applyBorder="1" applyAlignment="1">
      <alignment horizontal="center"/>
      <protection/>
    </xf>
    <xf numFmtId="172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2" fontId="4" fillId="0" borderId="10" xfId="4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GFB_allomanylista_Justice-élő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otta_gjmtablazat%201.7_11102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Param"/>
      <sheetName val="Munka3"/>
    </sheetNames>
    <sheetDataSet>
      <sheetData sheetId="1">
        <row r="2">
          <cell r="A2" t="str">
            <v>Szgk [1]</v>
          </cell>
        </row>
        <row r="3">
          <cell r="A3" t="str">
            <v>Mkp [-5]</v>
          </cell>
        </row>
        <row r="4">
          <cell r="A4" t="str">
            <v>Autóbusz [8]</v>
          </cell>
        </row>
        <row r="5">
          <cell r="A5" t="str">
            <v>Tgk [5]</v>
          </cell>
        </row>
        <row r="6">
          <cell r="A6" t="str">
            <v>Vontató [7]</v>
          </cell>
        </row>
        <row r="7">
          <cell r="A7" t="str">
            <v>Könnyű pótkocsi [-2]</v>
          </cell>
        </row>
        <row r="8">
          <cell r="A8" t="str">
            <v>Nehéz pótkocsi [6]</v>
          </cell>
        </row>
        <row r="9">
          <cell r="A9" t="str">
            <v>Szgk utánfutó [-9]</v>
          </cell>
        </row>
        <row r="10">
          <cell r="A10" t="str">
            <v>Mkp utánfutó [-6]</v>
          </cell>
        </row>
        <row r="11">
          <cell r="A11" t="str">
            <v>Mezőgazd vontató [-4]</v>
          </cell>
        </row>
        <row r="12">
          <cell r="A12" t="str">
            <v>Lassú jármű [-3]</v>
          </cell>
        </row>
        <row r="13">
          <cell r="A13" t="str">
            <v>Munkagép [-10]</v>
          </cell>
        </row>
        <row r="14">
          <cell r="A14" t="str">
            <v>M-rendszámos [-11]</v>
          </cell>
        </row>
        <row r="15">
          <cell r="A15" t="str">
            <v>Smkp [-8]</v>
          </cell>
        </row>
        <row r="22">
          <cell r="M22" t="str">
            <v>nettó</v>
          </cell>
        </row>
        <row r="23">
          <cell r="M23" t="str">
            <v>bruttó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zoomScalePageLayoutView="0" workbookViewId="0" topLeftCell="A1">
      <selection activeCell="M10" sqref="M10:M30"/>
    </sheetView>
  </sheetViews>
  <sheetFormatPr defaultColWidth="9.00390625" defaultRowHeight="12.75"/>
  <cols>
    <col min="1" max="1" width="3.00390625" style="1" customWidth="1"/>
    <col min="2" max="2" width="11.125" style="1" customWidth="1"/>
    <col min="3" max="3" width="6.25390625" style="1" customWidth="1"/>
    <col min="4" max="4" width="9.625" style="1" customWidth="1"/>
    <col min="5" max="5" width="12.00390625" style="1" customWidth="1"/>
    <col min="6" max="6" width="21.125" style="1" customWidth="1"/>
    <col min="7" max="7" width="22.375" style="1" hidden="1" customWidth="1"/>
    <col min="8" max="8" width="5.625" style="1" hidden="1" customWidth="1"/>
    <col min="9" max="9" width="11.25390625" style="1" hidden="1" customWidth="1"/>
    <col min="10" max="10" width="4.875" style="14" hidden="1" customWidth="1"/>
    <col min="11" max="11" width="14.25390625" style="1" bestFit="1" customWidth="1"/>
    <col min="12" max="12" width="13.875" style="1" bestFit="1" customWidth="1"/>
    <col min="13" max="13" width="12.875" style="1" bestFit="1" customWidth="1"/>
    <col min="14" max="14" width="6.875" style="1" bestFit="1" customWidth="1"/>
    <col min="15" max="15" width="2.00390625" style="1" customWidth="1"/>
    <col min="16" max="16" width="0" style="1" hidden="1" customWidth="1"/>
    <col min="17" max="17" width="2.00390625" style="1" hidden="1" customWidth="1"/>
    <col min="18" max="18" width="9.125" style="1" customWidth="1"/>
    <col min="19" max="19" width="9.875" style="1" bestFit="1" customWidth="1"/>
    <col min="20" max="20" width="2.00390625" style="1" customWidth="1"/>
    <col min="21" max="21" width="0" style="1" hidden="1" customWidth="1"/>
    <col min="22" max="22" width="2.00390625" style="1" hidden="1" customWidth="1"/>
    <col min="23" max="23" width="9.125" style="1" customWidth="1"/>
    <col min="24" max="24" width="9.875" style="1" bestFit="1" customWidth="1"/>
    <col min="25" max="25" width="2.00390625" style="1" customWidth="1"/>
    <col min="26" max="26" width="0" style="1" hidden="1" customWidth="1"/>
    <col min="27" max="27" width="2.00390625" style="1" hidden="1" customWidth="1"/>
    <col min="28" max="28" width="9.125" style="1" customWidth="1"/>
    <col min="29" max="29" width="9.875" style="1" bestFit="1" customWidth="1"/>
    <col min="30" max="16384" width="9.125" style="1" customWidth="1"/>
  </cols>
  <sheetData>
    <row r="1" spans="2:6" ht="15">
      <c r="B1" s="11" t="s">
        <v>0</v>
      </c>
      <c r="C1" s="12"/>
      <c r="D1" s="12"/>
      <c r="F1" s="13"/>
    </row>
    <row r="2" spans="2:6" ht="15">
      <c r="B2" s="11" t="s">
        <v>1</v>
      </c>
      <c r="C2" s="12"/>
      <c r="D2" s="12"/>
      <c r="F2" s="13"/>
    </row>
    <row r="3" spans="2:6" ht="15">
      <c r="B3" s="11" t="s">
        <v>2</v>
      </c>
      <c r="C3" s="12"/>
      <c r="D3" s="12"/>
      <c r="F3" s="13"/>
    </row>
    <row r="4" spans="2:6" ht="15">
      <c r="B4" s="11" t="s">
        <v>3</v>
      </c>
      <c r="C4" s="12"/>
      <c r="D4" s="12"/>
      <c r="F4" s="13"/>
    </row>
    <row r="5" spans="2:6" ht="15">
      <c r="B5" s="11" t="s">
        <v>4</v>
      </c>
      <c r="F5" s="15"/>
    </row>
    <row r="6" spans="2:6" ht="15">
      <c r="B6" s="11" t="s">
        <v>52</v>
      </c>
      <c r="F6" s="15" t="s">
        <v>53</v>
      </c>
    </row>
    <row r="7" spans="2:28" ht="15">
      <c r="B7" s="11" t="s">
        <v>51</v>
      </c>
      <c r="F7" s="15" t="s">
        <v>54</v>
      </c>
      <c r="R7" s="1" t="s">
        <v>71</v>
      </c>
      <c r="W7" s="1" t="s">
        <v>69</v>
      </c>
      <c r="AB7" s="1" t="s">
        <v>70</v>
      </c>
    </row>
    <row r="8" spans="18:29" ht="12.75">
      <c r="R8" s="40" t="s">
        <v>23</v>
      </c>
      <c r="S8" s="40"/>
      <c r="W8" s="40" t="s">
        <v>23</v>
      </c>
      <c r="X8" s="40"/>
      <c r="AB8" s="40" t="s">
        <v>23</v>
      </c>
      <c r="AC8" s="40"/>
    </row>
    <row r="9" spans="2:29" s="16" customFormat="1" ht="27.75" customHeight="1"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39" t="s">
        <v>13</v>
      </c>
      <c r="K9" s="5" t="s">
        <v>14</v>
      </c>
      <c r="L9" s="5" t="s">
        <v>18</v>
      </c>
      <c r="M9" s="5" t="s">
        <v>15</v>
      </c>
      <c r="N9" s="5" t="s">
        <v>16</v>
      </c>
      <c r="O9" s="1"/>
      <c r="P9" s="17" t="s">
        <v>19</v>
      </c>
      <c r="Q9" s="1"/>
      <c r="R9" s="17" t="s">
        <v>21</v>
      </c>
      <c r="S9" s="17" t="s">
        <v>20</v>
      </c>
      <c r="T9" s="1"/>
      <c r="U9" s="17" t="s">
        <v>19</v>
      </c>
      <c r="V9" s="1"/>
      <c r="W9" s="17" t="s">
        <v>21</v>
      </c>
      <c r="X9" s="17" t="s">
        <v>20</v>
      </c>
      <c r="Y9" s="1"/>
      <c r="Z9" s="17" t="s">
        <v>19</v>
      </c>
      <c r="AA9" s="1"/>
      <c r="AB9" s="17" t="s">
        <v>21</v>
      </c>
      <c r="AC9" s="17" t="s">
        <v>20</v>
      </c>
    </row>
    <row r="10" spans="1:29" ht="15.75">
      <c r="A10" s="6">
        <v>1</v>
      </c>
      <c r="B10" s="10"/>
      <c r="C10" s="6" t="s">
        <v>22</v>
      </c>
      <c r="D10" s="7"/>
      <c r="E10" s="8" t="s">
        <v>32</v>
      </c>
      <c r="F10" s="8"/>
      <c r="G10" s="4" t="s">
        <v>24</v>
      </c>
      <c r="H10" s="2">
        <v>2010</v>
      </c>
      <c r="I10" s="7" t="s">
        <v>41</v>
      </c>
      <c r="J10" s="2"/>
      <c r="K10" s="4" t="s">
        <v>37</v>
      </c>
      <c r="L10" s="4"/>
      <c r="M10" s="35">
        <v>5000000</v>
      </c>
      <c r="N10" s="3" t="s">
        <v>17</v>
      </c>
      <c r="P10" s="18"/>
      <c r="R10" s="36">
        <v>0</v>
      </c>
      <c r="S10" s="38">
        <v>141740</v>
      </c>
      <c r="U10" s="18"/>
      <c r="W10" s="36">
        <v>0.023</v>
      </c>
      <c r="X10" s="18">
        <f>$M10*W10</f>
        <v>115000</v>
      </c>
      <c r="Z10" s="18"/>
      <c r="AB10" s="36">
        <v>0.0246</v>
      </c>
      <c r="AC10" s="18">
        <f>$M10*AB10</f>
        <v>123000</v>
      </c>
    </row>
    <row r="11" spans="1:29" ht="15.75">
      <c r="A11" s="6">
        <v>2</v>
      </c>
      <c r="B11" s="10"/>
      <c r="C11" s="6" t="s">
        <v>22</v>
      </c>
      <c r="D11" s="7"/>
      <c r="E11" s="8" t="s">
        <v>34</v>
      </c>
      <c r="F11" s="8"/>
      <c r="G11" s="4" t="s">
        <v>25</v>
      </c>
      <c r="H11" s="2">
        <v>2010</v>
      </c>
      <c r="I11" s="7" t="s">
        <v>41</v>
      </c>
      <c r="J11" s="2"/>
      <c r="K11" s="4" t="s">
        <v>38</v>
      </c>
      <c r="L11" s="4"/>
      <c r="M11" s="35">
        <v>5000001</v>
      </c>
      <c r="N11" s="3" t="s">
        <v>17</v>
      </c>
      <c r="P11" s="18"/>
      <c r="R11" s="36">
        <v>0</v>
      </c>
      <c r="S11" s="38">
        <v>210038</v>
      </c>
      <c r="U11" s="18"/>
      <c r="W11" s="36">
        <v>0.023</v>
      </c>
      <c r="X11" s="18">
        <f aca="true" t="shared" si="0" ref="X11:X30">$M11*W11</f>
        <v>115000.023</v>
      </c>
      <c r="Z11" s="18"/>
      <c r="AB11" s="36">
        <v>0.0221</v>
      </c>
      <c r="AC11" s="18">
        <f aca="true" t="shared" si="1" ref="AC11:AC30">$M11*AB11</f>
        <v>110500.0221</v>
      </c>
    </row>
    <row r="12" spans="1:29" ht="15.75">
      <c r="A12" s="6">
        <v>3</v>
      </c>
      <c r="B12" s="10"/>
      <c r="C12" s="6" t="s">
        <v>22</v>
      </c>
      <c r="D12" s="7"/>
      <c r="E12" s="8" t="s">
        <v>31</v>
      </c>
      <c r="F12" s="8"/>
      <c r="G12" s="4" t="s">
        <v>27</v>
      </c>
      <c r="H12" s="2">
        <v>2011</v>
      </c>
      <c r="I12" s="7" t="s">
        <v>43</v>
      </c>
      <c r="J12" s="2"/>
      <c r="K12" s="4" t="s">
        <v>39</v>
      </c>
      <c r="L12" s="4"/>
      <c r="M12" s="35">
        <v>5000002</v>
      </c>
      <c r="N12" s="3" t="s">
        <v>17</v>
      </c>
      <c r="P12" s="18"/>
      <c r="R12" s="36">
        <v>0</v>
      </c>
      <c r="S12" s="38">
        <v>94788</v>
      </c>
      <c r="U12" s="18"/>
      <c r="W12" s="36">
        <v>0.023</v>
      </c>
      <c r="X12" s="18">
        <f t="shared" si="0"/>
        <v>115000.046</v>
      </c>
      <c r="Z12" s="18"/>
      <c r="AB12" s="36">
        <v>0.0231</v>
      </c>
      <c r="AC12" s="18">
        <f t="shared" si="1"/>
        <v>115500.0462</v>
      </c>
    </row>
    <row r="13" spans="1:29" ht="15.75">
      <c r="A13" s="6">
        <v>4</v>
      </c>
      <c r="B13" s="10"/>
      <c r="C13" s="6" t="s">
        <v>22</v>
      </c>
      <c r="D13" s="9"/>
      <c r="E13" s="8" t="s">
        <v>33</v>
      </c>
      <c r="F13" s="8"/>
      <c r="G13" s="4" t="s">
        <v>28</v>
      </c>
      <c r="H13" s="2">
        <v>2011</v>
      </c>
      <c r="I13" s="7" t="s">
        <v>44</v>
      </c>
      <c r="J13" s="2"/>
      <c r="K13" s="4" t="s">
        <v>40</v>
      </c>
      <c r="L13" s="4"/>
      <c r="M13" s="35">
        <v>5000003</v>
      </c>
      <c r="N13" s="3" t="s">
        <v>17</v>
      </c>
      <c r="P13" s="18"/>
      <c r="R13" s="36">
        <v>0</v>
      </c>
      <c r="S13" s="38">
        <v>133357</v>
      </c>
      <c r="U13" s="18"/>
      <c r="W13" s="36">
        <v>0.023</v>
      </c>
      <c r="X13" s="18">
        <f t="shared" si="0"/>
        <v>115000.069</v>
      </c>
      <c r="Z13" s="18"/>
      <c r="AB13" s="36">
        <v>0.0246</v>
      </c>
      <c r="AC13" s="18">
        <f t="shared" si="1"/>
        <v>123000.0738</v>
      </c>
    </row>
    <row r="14" spans="1:29" ht="15.75">
      <c r="A14" s="6">
        <v>5</v>
      </c>
      <c r="B14" s="10"/>
      <c r="C14" s="6" t="s">
        <v>22</v>
      </c>
      <c r="D14" s="7"/>
      <c r="E14" s="4" t="s">
        <v>30</v>
      </c>
      <c r="F14" s="4"/>
      <c r="G14" s="4" t="s">
        <v>29</v>
      </c>
      <c r="H14" s="2">
        <v>2011</v>
      </c>
      <c r="I14" s="7" t="s">
        <v>45</v>
      </c>
      <c r="J14" s="2"/>
      <c r="K14" s="4" t="s">
        <v>36</v>
      </c>
      <c r="L14" s="4"/>
      <c r="M14" s="35">
        <v>5000004</v>
      </c>
      <c r="N14" s="3" t="s">
        <v>17</v>
      </c>
      <c r="P14" s="18"/>
      <c r="R14" s="36">
        <v>0</v>
      </c>
      <c r="S14" s="38">
        <v>93262</v>
      </c>
      <c r="U14" s="18"/>
      <c r="W14" s="36">
        <v>0.023</v>
      </c>
      <c r="X14" s="18">
        <f t="shared" si="0"/>
        <v>115000.092</v>
      </c>
      <c r="Z14" s="18"/>
      <c r="AB14" s="36">
        <v>0.0416</v>
      </c>
      <c r="AC14" s="18">
        <f t="shared" si="1"/>
        <v>208000.1664</v>
      </c>
    </row>
    <row r="15" spans="1:29" ht="15.75">
      <c r="A15" s="6">
        <v>6</v>
      </c>
      <c r="B15" s="10"/>
      <c r="C15" s="6" t="s">
        <v>35</v>
      </c>
      <c r="D15" s="7"/>
      <c r="E15" s="8" t="s">
        <v>31</v>
      </c>
      <c r="F15" s="8"/>
      <c r="G15" s="4" t="s">
        <v>46</v>
      </c>
      <c r="H15" s="2">
        <v>2012</v>
      </c>
      <c r="I15" s="22">
        <v>40913</v>
      </c>
      <c r="J15" s="2"/>
      <c r="K15" s="4"/>
      <c r="L15" s="4" t="s">
        <v>48</v>
      </c>
      <c r="M15" s="35">
        <v>5000005</v>
      </c>
      <c r="N15" s="3" t="s">
        <v>17</v>
      </c>
      <c r="P15" s="18"/>
      <c r="R15" s="36">
        <v>0</v>
      </c>
      <c r="S15" s="38">
        <v>76652</v>
      </c>
      <c r="U15" s="18"/>
      <c r="W15" s="36">
        <v>0.0179</v>
      </c>
      <c r="X15" s="18">
        <f t="shared" si="0"/>
        <v>89500.0895</v>
      </c>
      <c r="Z15" s="18"/>
      <c r="AB15" s="36">
        <v>0.0295</v>
      </c>
      <c r="AC15" s="18">
        <f t="shared" si="1"/>
        <v>147500.1475</v>
      </c>
    </row>
    <row r="16" spans="1:29" ht="15.75">
      <c r="A16" s="6">
        <v>7</v>
      </c>
      <c r="B16" s="10"/>
      <c r="C16" s="6" t="s">
        <v>35</v>
      </c>
      <c r="D16" s="7"/>
      <c r="E16" s="8" t="s">
        <v>31</v>
      </c>
      <c r="F16" s="8"/>
      <c r="G16" s="4" t="s">
        <v>47</v>
      </c>
      <c r="H16" s="2">
        <v>2012</v>
      </c>
      <c r="I16" s="22">
        <v>40913</v>
      </c>
      <c r="J16" s="2"/>
      <c r="K16" s="4"/>
      <c r="L16" s="4" t="s">
        <v>48</v>
      </c>
      <c r="M16" s="35">
        <v>5000006</v>
      </c>
      <c r="N16" s="3" t="s">
        <v>17</v>
      </c>
      <c r="P16" s="18"/>
      <c r="R16" s="36">
        <v>0</v>
      </c>
      <c r="S16" s="38">
        <v>74817</v>
      </c>
      <c r="U16" s="18"/>
      <c r="W16" s="36">
        <v>0.0179</v>
      </c>
      <c r="X16" s="18">
        <f t="shared" si="0"/>
        <v>89500.1074</v>
      </c>
      <c r="Z16" s="18"/>
      <c r="AB16" s="36">
        <v>0.0295</v>
      </c>
      <c r="AC16" s="18">
        <f t="shared" si="1"/>
        <v>147500.177</v>
      </c>
    </row>
    <row r="17" spans="1:29" ht="15.75">
      <c r="A17" s="6">
        <v>8</v>
      </c>
      <c r="B17" s="19"/>
      <c r="C17" s="6" t="s">
        <v>22</v>
      </c>
      <c r="D17" s="7"/>
      <c r="E17" s="8" t="s">
        <v>31</v>
      </c>
      <c r="F17" s="8"/>
      <c r="G17" s="4" t="s">
        <v>49</v>
      </c>
      <c r="H17" s="2">
        <v>2013</v>
      </c>
      <c r="I17" s="22">
        <v>41372</v>
      </c>
      <c r="J17" s="2"/>
      <c r="K17" s="4" t="s">
        <v>36</v>
      </c>
      <c r="L17" s="4"/>
      <c r="M17" s="35">
        <v>5000007</v>
      </c>
      <c r="N17" s="3" t="s">
        <v>17</v>
      </c>
      <c r="P17" s="18"/>
      <c r="R17" s="36">
        <v>0</v>
      </c>
      <c r="S17" s="38">
        <v>101795</v>
      </c>
      <c r="U17" s="18"/>
      <c r="W17" s="36">
        <v>0.023</v>
      </c>
      <c r="X17" s="18">
        <f t="shared" si="0"/>
        <v>115000.161</v>
      </c>
      <c r="Z17" s="18"/>
      <c r="AB17" s="36">
        <v>0.0231</v>
      </c>
      <c r="AC17" s="18">
        <f t="shared" si="1"/>
        <v>115500.1617</v>
      </c>
    </row>
    <row r="18" spans="1:29" ht="15.75">
      <c r="A18" s="6">
        <v>9</v>
      </c>
      <c r="B18" s="19"/>
      <c r="C18" s="6" t="s">
        <v>22</v>
      </c>
      <c r="D18" s="7"/>
      <c r="E18" s="8" t="s">
        <v>31</v>
      </c>
      <c r="F18" s="8"/>
      <c r="G18" s="4" t="s">
        <v>50</v>
      </c>
      <c r="H18" s="2">
        <v>2013</v>
      </c>
      <c r="I18" s="22">
        <v>41575</v>
      </c>
      <c r="J18" s="2"/>
      <c r="K18" s="4" t="s">
        <v>36</v>
      </c>
      <c r="L18" s="4"/>
      <c r="M18" s="35">
        <v>5000008</v>
      </c>
      <c r="N18" s="3" t="s">
        <v>17</v>
      </c>
      <c r="P18" s="18"/>
      <c r="R18" s="36">
        <v>0</v>
      </c>
      <c r="S18" s="38">
        <v>104595</v>
      </c>
      <c r="U18" s="18"/>
      <c r="W18" s="36">
        <v>0.023</v>
      </c>
      <c r="X18" s="18">
        <f t="shared" si="0"/>
        <v>115000.184</v>
      </c>
      <c r="Z18" s="18"/>
      <c r="AB18" s="36">
        <v>0.0231</v>
      </c>
      <c r="AC18" s="18">
        <f t="shared" si="1"/>
        <v>115500.18479999999</v>
      </c>
    </row>
    <row r="19" spans="1:29" s="30" customFormat="1" ht="15.75" customHeight="1">
      <c r="A19" s="6">
        <v>10</v>
      </c>
      <c r="B19" s="32"/>
      <c r="C19" s="6" t="s">
        <v>22</v>
      </c>
      <c r="D19" s="7"/>
      <c r="E19" s="8" t="s">
        <v>31</v>
      </c>
      <c r="F19" s="8"/>
      <c r="G19" s="4" t="s">
        <v>55</v>
      </c>
      <c r="H19" s="2">
        <v>2014</v>
      </c>
      <c r="I19" s="22">
        <v>41981</v>
      </c>
      <c r="J19" s="2"/>
      <c r="K19" s="4" t="s">
        <v>36</v>
      </c>
      <c r="L19" s="4"/>
      <c r="M19" s="35">
        <v>5000009</v>
      </c>
      <c r="N19" s="3" t="s">
        <v>17</v>
      </c>
      <c r="P19" s="31"/>
      <c r="R19" s="37">
        <v>0</v>
      </c>
      <c r="S19" s="38">
        <v>108208</v>
      </c>
      <c r="U19" s="31"/>
      <c r="W19" s="36">
        <v>0.023</v>
      </c>
      <c r="X19" s="18">
        <f t="shared" si="0"/>
        <v>115000.207</v>
      </c>
      <c r="Z19" s="31"/>
      <c r="AB19" s="37">
        <v>0.021</v>
      </c>
      <c r="AC19" s="18">
        <f t="shared" si="1"/>
        <v>105000.18900000001</v>
      </c>
    </row>
    <row r="20" spans="1:29" s="30" customFormat="1" ht="15.75" customHeight="1">
      <c r="A20" s="6">
        <v>11</v>
      </c>
      <c r="B20" s="32"/>
      <c r="C20" s="6" t="s">
        <v>22</v>
      </c>
      <c r="D20" s="7"/>
      <c r="E20" s="8" t="s">
        <v>32</v>
      </c>
      <c r="F20" s="8"/>
      <c r="G20" s="4" t="s">
        <v>58</v>
      </c>
      <c r="H20" s="2">
        <v>2015</v>
      </c>
      <c r="I20" s="22">
        <v>42179</v>
      </c>
      <c r="J20" s="2"/>
      <c r="K20" s="4" t="s">
        <v>57</v>
      </c>
      <c r="L20" s="4"/>
      <c r="M20" s="35">
        <v>5000010</v>
      </c>
      <c r="N20" s="3" t="s">
        <v>17</v>
      </c>
      <c r="P20" s="31"/>
      <c r="R20" s="37">
        <v>0</v>
      </c>
      <c r="S20" s="38">
        <v>94501</v>
      </c>
      <c r="U20" s="31"/>
      <c r="W20" s="36">
        <v>0.023</v>
      </c>
      <c r="X20" s="18">
        <f t="shared" si="0"/>
        <v>115000.23</v>
      </c>
      <c r="Z20" s="31"/>
      <c r="AB20" s="37">
        <v>0.027</v>
      </c>
      <c r="AC20" s="18">
        <f t="shared" si="1"/>
        <v>135000.27</v>
      </c>
    </row>
    <row r="21" spans="1:29" s="30" customFormat="1" ht="15.75" customHeight="1">
      <c r="A21" s="6">
        <v>12</v>
      </c>
      <c r="B21" s="32"/>
      <c r="C21" s="6" t="s">
        <v>22</v>
      </c>
      <c r="D21" s="7"/>
      <c r="E21" s="8" t="s">
        <v>32</v>
      </c>
      <c r="F21" s="8"/>
      <c r="G21" s="4" t="s">
        <v>56</v>
      </c>
      <c r="H21" s="2">
        <v>2015</v>
      </c>
      <c r="I21" s="22">
        <v>42179</v>
      </c>
      <c r="J21" s="2"/>
      <c r="K21" s="4" t="s">
        <v>57</v>
      </c>
      <c r="L21" s="4"/>
      <c r="M21" s="35">
        <v>5000011</v>
      </c>
      <c r="N21" s="3" t="s">
        <v>17</v>
      </c>
      <c r="P21" s="31"/>
      <c r="R21" s="37">
        <v>0</v>
      </c>
      <c r="S21" s="38">
        <v>94501</v>
      </c>
      <c r="U21" s="31"/>
      <c r="W21" s="36">
        <v>0.023</v>
      </c>
      <c r="X21" s="18">
        <f t="shared" si="0"/>
        <v>115000.253</v>
      </c>
      <c r="Z21" s="31"/>
      <c r="AB21" s="37">
        <v>0.027</v>
      </c>
      <c r="AC21" s="18">
        <f t="shared" si="1"/>
        <v>135000.297</v>
      </c>
    </row>
    <row r="22" spans="1:29" s="30" customFormat="1" ht="15.75">
      <c r="A22" s="6">
        <v>13</v>
      </c>
      <c r="B22" s="32"/>
      <c r="C22" s="6" t="s">
        <v>22</v>
      </c>
      <c r="D22" s="7"/>
      <c r="E22" s="8" t="s">
        <v>32</v>
      </c>
      <c r="F22" s="8"/>
      <c r="G22" s="4" t="s">
        <v>59</v>
      </c>
      <c r="H22" s="2">
        <v>2015</v>
      </c>
      <c r="I22" s="22">
        <v>42215</v>
      </c>
      <c r="J22" s="2"/>
      <c r="K22" s="4" t="s">
        <v>57</v>
      </c>
      <c r="L22" s="4"/>
      <c r="M22" s="35">
        <v>5000012</v>
      </c>
      <c r="N22" s="3" t="s">
        <v>17</v>
      </c>
      <c r="P22" s="31"/>
      <c r="R22" s="37">
        <v>0</v>
      </c>
      <c r="S22" s="38">
        <v>94501</v>
      </c>
      <c r="U22" s="31"/>
      <c r="W22" s="36">
        <v>0.023</v>
      </c>
      <c r="X22" s="18">
        <f t="shared" si="0"/>
        <v>115000.276</v>
      </c>
      <c r="Z22" s="31"/>
      <c r="AB22" s="37">
        <v>0.027</v>
      </c>
      <c r="AC22" s="18">
        <f t="shared" si="1"/>
        <v>135000.324</v>
      </c>
    </row>
    <row r="23" spans="1:29" s="30" customFormat="1" ht="15.75" customHeight="1">
      <c r="A23" s="6">
        <v>14</v>
      </c>
      <c r="B23" s="34"/>
      <c r="C23" s="6" t="s">
        <v>22</v>
      </c>
      <c r="D23" s="7"/>
      <c r="E23" s="33" t="s">
        <v>32</v>
      </c>
      <c r="F23" s="33"/>
      <c r="G23" s="33" t="s">
        <v>62</v>
      </c>
      <c r="H23" s="2">
        <v>2015</v>
      </c>
      <c r="I23" s="22">
        <v>42381</v>
      </c>
      <c r="J23" s="2"/>
      <c r="K23" s="4" t="s">
        <v>57</v>
      </c>
      <c r="L23" s="4"/>
      <c r="M23" s="35">
        <v>5000013</v>
      </c>
      <c r="N23" s="3" t="s">
        <v>17</v>
      </c>
      <c r="P23" s="31"/>
      <c r="R23" s="37">
        <v>0</v>
      </c>
      <c r="S23" s="38">
        <v>101860</v>
      </c>
      <c r="U23" s="31"/>
      <c r="W23" s="36">
        <v>0.023</v>
      </c>
      <c r="X23" s="18">
        <f t="shared" si="0"/>
        <v>115000.299</v>
      </c>
      <c r="Z23" s="31"/>
      <c r="AB23" s="37">
        <v>0.027</v>
      </c>
      <c r="AC23" s="18">
        <f t="shared" si="1"/>
        <v>135000.351</v>
      </c>
    </row>
    <row r="24" spans="1:29" s="30" customFormat="1" ht="15.75" customHeight="1">
      <c r="A24" s="6">
        <v>15</v>
      </c>
      <c r="B24" s="32"/>
      <c r="C24" s="6" t="s">
        <v>22</v>
      </c>
      <c r="D24" s="7"/>
      <c r="E24" s="8" t="s">
        <v>31</v>
      </c>
      <c r="F24" s="8"/>
      <c r="G24" s="4" t="s">
        <v>26</v>
      </c>
      <c r="H24" s="2">
        <v>2010</v>
      </c>
      <c r="I24" s="7" t="s">
        <v>42</v>
      </c>
      <c r="J24" s="2"/>
      <c r="K24" s="4" t="s">
        <v>39</v>
      </c>
      <c r="L24" s="4"/>
      <c r="M24" s="35">
        <v>5000014</v>
      </c>
      <c r="N24" s="3" t="s">
        <v>17</v>
      </c>
      <c r="P24" s="31"/>
      <c r="R24" s="37">
        <v>0</v>
      </c>
      <c r="S24" s="38">
        <v>88820</v>
      </c>
      <c r="U24" s="31"/>
      <c r="W24" s="36">
        <v>0.023</v>
      </c>
      <c r="X24" s="18">
        <f t="shared" si="0"/>
        <v>115000.322</v>
      </c>
      <c r="Z24" s="31"/>
      <c r="AB24" s="36">
        <v>0.0231</v>
      </c>
      <c r="AC24" s="18">
        <f t="shared" si="1"/>
        <v>115500.3234</v>
      </c>
    </row>
    <row r="25" spans="1:29" s="30" customFormat="1" ht="15.75" customHeight="1">
      <c r="A25" s="6">
        <v>16</v>
      </c>
      <c r="B25" s="34"/>
      <c r="C25" s="6" t="s">
        <v>35</v>
      </c>
      <c r="D25" s="7"/>
      <c r="E25" s="33" t="s">
        <v>32</v>
      </c>
      <c r="F25" s="33"/>
      <c r="G25" s="33" t="s">
        <v>63</v>
      </c>
      <c r="H25" s="2">
        <v>2016</v>
      </c>
      <c r="I25" s="22">
        <v>42405</v>
      </c>
      <c r="J25" s="2"/>
      <c r="K25" s="4"/>
      <c r="L25" s="4" t="s">
        <v>48</v>
      </c>
      <c r="M25" s="35">
        <v>5000015</v>
      </c>
      <c r="N25" s="3" t="s">
        <v>17</v>
      </c>
      <c r="P25" s="31"/>
      <c r="R25" s="37">
        <v>0</v>
      </c>
      <c r="S25" s="38">
        <v>85022</v>
      </c>
      <c r="U25" s="31"/>
      <c r="W25" s="36">
        <v>0.0179</v>
      </c>
      <c r="X25" s="18">
        <f t="shared" si="0"/>
        <v>89500.26849999999</v>
      </c>
      <c r="Z25" s="31"/>
      <c r="AB25" s="36">
        <v>0.0295</v>
      </c>
      <c r="AC25" s="18">
        <f t="shared" si="1"/>
        <v>147500.4425</v>
      </c>
    </row>
    <row r="26" spans="1:29" s="30" customFormat="1" ht="15.75" customHeight="1">
      <c r="A26" s="6">
        <v>17</v>
      </c>
      <c r="B26" s="34"/>
      <c r="C26" s="6" t="s">
        <v>35</v>
      </c>
      <c r="D26" s="7"/>
      <c r="E26" s="33" t="s">
        <v>32</v>
      </c>
      <c r="F26" s="33"/>
      <c r="G26" s="33" t="s">
        <v>64</v>
      </c>
      <c r="H26" s="2">
        <v>2016</v>
      </c>
      <c r="I26" s="22">
        <v>42405</v>
      </c>
      <c r="J26" s="2"/>
      <c r="K26" s="4"/>
      <c r="L26" s="4" t="s">
        <v>48</v>
      </c>
      <c r="M26" s="35">
        <v>5000016</v>
      </c>
      <c r="N26" s="3" t="s">
        <v>17</v>
      </c>
      <c r="P26" s="31"/>
      <c r="R26" s="37">
        <v>0</v>
      </c>
      <c r="S26" s="38">
        <v>85022</v>
      </c>
      <c r="U26" s="31"/>
      <c r="W26" s="36">
        <v>0.0179</v>
      </c>
      <c r="X26" s="18">
        <f t="shared" si="0"/>
        <v>89500.2864</v>
      </c>
      <c r="Z26" s="31"/>
      <c r="AB26" s="36">
        <v>0.0295</v>
      </c>
      <c r="AC26" s="18">
        <f t="shared" si="1"/>
        <v>147500.47199999998</v>
      </c>
    </row>
    <row r="27" spans="1:29" s="30" customFormat="1" ht="15.75" customHeight="1">
      <c r="A27" s="6">
        <v>18</v>
      </c>
      <c r="B27" s="34"/>
      <c r="C27" s="6" t="s">
        <v>22</v>
      </c>
      <c r="D27" s="7"/>
      <c r="E27" s="33" t="s">
        <v>32</v>
      </c>
      <c r="F27" s="33"/>
      <c r="G27" s="33" t="s">
        <v>65</v>
      </c>
      <c r="H27" s="2">
        <v>2016</v>
      </c>
      <c r="I27" s="22">
        <v>42447</v>
      </c>
      <c r="J27" s="2"/>
      <c r="K27" s="4" t="s">
        <v>57</v>
      </c>
      <c r="L27" s="4"/>
      <c r="M27" s="35">
        <v>5000017</v>
      </c>
      <c r="N27" s="3" t="s">
        <v>17</v>
      </c>
      <c r="P27" s="31"/>
      <c r="R27" s="37">
        <v>0</v>
      </c>
      <c r="S27" s="38">
        <v>99920</v>
      </c>
      <c r="U27" s="31"/>
      <c r="W27" s="36">
        <v>0.023</v>
      </c>
      <c r="X27" s="18">
        <f t="shared" si="0"/>
        <v>115000.391</v>
      </c>
      <c r="Z27" s="31"/>
      <c r="AB27" s="37">
        <v>0.027</v>
      </c>
      <c r="AC27" s="18">
        <f t="shared" si="1"/>
        <v>135000.459</v>
      </c>
    </row>
    <row r="28" spans="1:29" s="30" customFormat="1" ht="15.75" customHeight="1">
      <c r="A28" s="6">
        <v>19</v>
      </c>
      <c r="B28" s="34"/>
      <c r="C28" s="6" t="s">
        <v>22</v>
      </c>
      <c r="D28" s="7"/>
      <c r="E28" s="33" t="s">
        <v>32</v>
      </c>
      <c r="F28" s="33"/>
      <c r="G28" s="33" t="s">
        <v>66</v>
      </c>
      <c r="H28" s="2">
        <v>2016</v>
      </c>
      <c r="I28" s="22">
        <v>42459</v>
      </c>
      <c r="J28" s="2"/>
      <c r="K28" s="4" t="s">
        <v>57</v>
      </c>
      <c r="L28" s="4"/>
      <c r="M28" s="35">
        <v>5000018</v>
      </c>
      <c r="N28" s="3" t="s">
        <v>17</v>
      </c>
      <c r="P28" s="31"/>
      <c r="R28" s="37">
        <v>0</v>
      </c>
      <c r="S28" s="38">
        <v>102023</v>
      </c>
      <c r="U28" s="31"/>
      <c r="W28" s="36">
        <v>0.023</v>
      </c>
      <c r="X28" s="18">
        <f t="shared" si="0"/>
        <v>115000.414</v>
      </c>
      <c r="Z28" s="31"/>
      <c r="AB28" s="37">
        <v>0.027</v>
      </c>
      <c r="AC28" s="18">
        <f t="shared" si="1"/>
        <v>135000.486</v>
      </c>
    </row>
    <row r="29" spans="1:29" s="30" customFormat="1" ht="15.75" customHeight="1">
      <c r="A29" s="6">
        <v>20</v>
      </c>
      <c r="B29" s="34"/>
      <c r="C29" s="6" t="s">
        <v>22</v>
      </c>
      <c r="D29" s="7"/>
      <c r="E29" s="33" t="s">
        <v>32</v>
      </c>
      <c r="F29" s="33"/>
      <c r="G29" s="33" t="s">
        <v>67</v>
      </c>
      <c r="H29" s="2">
        <v>2016</v>
      </c>
      <c r="I29" s="22">
        <v>42482</v>
      </c>
      <c r="J29" s="2"/>
      <c r="K29" s="4" t="s">
        <v>60</v>
      </c>
      <c r="L29" s="4"/>
      <c r="M29" s="35">
        <v>5000019</v>
      </c>
      <c r="N29" s="3" t="s">
        <v>17</v>
      </c>
      <c r="P29" s="31"/>
      <c r="R29" s="37">
        <v>0</v>
      </c>
      <c r="S29" s="38">
        <v>178514</v>
      </c>
      <c r="U29" s="31"/>
      <c r="W29" s="36">
        <v>0.023</v>
      </c>
      <c r="X29" s="18">
        <f t="shared" si="0"/>
        <v>115000.43699999999</v>
      </c>
      <c r="Z29" s="31"/>
      <c r="AB29" s="37">
        <v>0.0221</v>
      </c>
      <c r="AC29" s="18">
        <f t="shared" si="1"/>
        <v>110500.41990000001</v>
      </c>
    </row>
    <row r="30" spans="1:29" s="30" customFormat="1" ht="15.75" customHeight="1">
      <c r="A30" s="6">
        <v>21</v>
      </c>
      <c r="B30" s="34"/>
      <c r="C30" s="6" t="s">
        <v>22</v>
      </c>
      <c r="D30" s="7"/>
      <c r="E30" s="33" t="s">
        <v>32</v>
      </c>
      <c r="F30" s="33"/>
      <c r="G30" s="4" t="s">
        <v>68</v>
      </c>
      <c r="H30" s="2">
        <v>2016</v>
      </c>
      <c r="I30" s="22">
        <v>42682</v>
      </c>
      <c r="J30" s="2"/>
      <c r="K30" s="4" t="s">
        <v>61</v>
      </c>
      <c r="L30" s="4"/>
      <c r="M30" s="35">
        <v>5000020</v>
      </c>
      <c r="N30" s="3" t="s">
        <v>17</v>
      </c>
      <c r="P30" s="31"/>
      <c r="R30" s="37">
        <v>0.02</v>
      </c>
      <c r="S30" s="18">
        <f>$M$10*R30</f>
        <v>100000</v>
      </c>
      <c r="U30" s="31"/>
      <c r="W30" s="36">
        <v>0.023</v>
      </c>
      <c r="X30" s="18">
        <f t="shared" si="0"/>
        <v>115000.45999999999</v>
      </c>
      <c r="Z30" s="31"/>
      <c r="AB30" s="37">
        <v>0.027</v>
      </c>
      <c r="AC30" s="18">
        <f t="shared" si="1"/>
        <v>135000.54</v>
      </c>
    </row>
    <row r="31" spans="1:29" s="30" customFormat="1" ht="15.75" customHeight="1">
      <c r="A31" s="6"/>
      <c r="B31" s="32"/>
      <c r="C31" s="23"/>
      <c r="D31" s="24"/>
      <c r="E31" s="25"/>
      <c r="F31" s="25"/>
      <c r="G31" s="10"/>
      <c r="H31" s="26"/>
      <c r="I31" s="27"/>
      <c r="J31" s="26"/>
      <c r="K31" s="10"/>
      <c r="L31" s="10"/>
      <c r="M31" s="28"/>
      <c r="N31" s="29"/>
      <c r="P31" s="31"/>
      <c r="R31" s="23"/>
      <c r="S31" s="31"/>
      <c r="U31" s="31"/>
      <c r="W31" s="23"/>
      <c r="X31" s="31"/>
      <c r="Z31" s="31"/>
      <c r="AB31" s="23"/>
      <c r="AC31" s="31"/>
    </row>
    <row r="32" spans="13:29" ht="12.75">
      <c r="M32" s="20">
        <f>SUM(M10:M31)</f>
        <v>105000210</v>
      </c>
      <c r="P32" s="21">
        <f>SUM(P10:P31)</f>
        <v>0</v>
      </c>
      <c r="S32" s="21">
        <f>SUM(S10:S31)</f>
        <v>2263936</v>
      </c>
      <c r="U32" s="21">
        <f>SUM(U10:U31)</f>
        <v>0</v>
      </c>
      <c r="X32" s="21">
        <f>SUM(X10:X31)</f>
        <v>2313004.6158000003</v>
      </c>
      <c r="Z32" s="21">
        <f>SUM(Z10:Z31)</f>
        <v>0</v>
      </c>
      <c r="AC32" s="21">
        <f>SUM(AC10:AC31)</f>
        <v>2777005.5533</v>
      </c>
    </row>
    <row r="34" ht="12.75">
      <c r="M34" s="21"/>
    </row>
    <row r="35" ht="12.75">
      <c r="M35" s="21"/>
    </row>
  </sheetData>
  <sheetProtection/>
  <protectedRanges>
    <protectedRange sqref="B1:D4 B5:B7" name="Tartom?ny1"/>
  </protectedRanges>
  <autoFilter ref="A9:AC30"/>
  <mergeCells count="3">
    <mergeCell ref="R8:S8"/>
    <mergeCell ref="W8:X8"/>
    <mergeCell ref="AB8:AC8"/>
  </mergeCells>
  <dataValidations count="3">
    <dataValidation allowBlank="1" errorTitle="Hibás adat" sqref="B10:B31"/>
    <dataValidation type="list" allowBlank="1" showInputMessage="1" showErrorMessage="1" sqref="N10:N31">
      <formula1>vetTipusa</formula1>
    </dataValidation>
    <dataValidation operator="greaterThan" allowBlank="1" showInputMessage="1" showErrorMessage="1" sqref="I10:I31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&amp;CCASCO Flotta igényfelmérő, és a beérkezett ajánlatok összehasonlítása</oddHeader>
    <oddFooter xml:space="preserve">&amp;L&amp;D
&amp;P/&amp;N&amp;CÖsszeállította :Prezervál Kft.&amp;R...................................
ügyfél aláírás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Windows-felhasználó</cp:lastModifiedBy>
  <cp:lastPrinted>2019-03-29T05:38:48Z</cp:lastPrinted>
  <dcterms:created xsi:type="dcterms:W3CDTF">1997-01-17T14:02:09Z</dcterms:created>
  <dcterms:modified xsi:type="dcterms:W3CDTF">2019-03-29T05:38:53Z</dcterms:modified>
  <cp:category/>
  <cp:version/>
  <cp:contentType/>
  <cp:contentStatus/>
</cp:coreProperties>
</file>