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510" windowWidth="17520" windowHeight="11640" activeTab="0"/>
  </bookViews>
  <sheets>
    <sheet name="piaci HUF" sheetId="1" r:id="rId1"/>
    <sheet name="deviza HUFban folyósítva" sheetId="2" state="hidden" r:id="rId2"/>
    <sheet name="deviza dev.ban folyósítva" sheetId="3" state="hidden" r:id="rId3"/>
    <sheet name="Munka1" sheetId="4" state="hidden" r:id="rId4"/>
  </sheets>
  <externalReferences>
    <externalReference r:id="rId7"/>
  </externalReferences>
  <definedNames>
    <definedName name="_im2">'[1]Rendsz. megt.'!$H$6/12</definedName>
    <definedName name="hitel_díj">#REF!</definedName>
    <definedName name="hiteldíj">'[1]Hitelszakasz'!$E$6</definedName>
    <definedName name="Hkam_m">#REF!</definedName>
    <definedName name="hkamm">'[1]Hitelszakasz'!$E$10</definedName>
    <definedName name="i_m">#REF!/12</definedName>
    <definedName name="i_m2">#REF!/12</definedName>
    <definedName name="im">'[1]Rendsz. megt.'!$H$5/12</definedName>
    <definedName name="Min_megt">#REF!</definedName>
    <definedName name="MinÉSZ">#REF!</definedName>
    <definedName name="minmegt">'[1]Rendsz. megt.'!$E$9</definedName>
    <definedName name="mminész">'[1]Rendsz. megt.'!$E$10</definedName>
    <definedName name="_xlnm.Print_Area" localSheetId="2">'deviza dev.ban folyósítva'!$A$1:$G$446</definedName>
    <definedName name="_xlnm.Print_Area" localSheetId="0">'piaci HUF'!$A$1:$F$444</definedName>
    <definedName name="rSZÖ">#REF!</definedName>
    <definedName name="SZÖ">#REF!</definedName>
    <definedName name="szöv">'[1]Rendsz. megt.'!$E$4</definedName>
    <definedName name="Tarif">#REF!</definedName>
    <definedName name="Z_FC236700_FA20_40CE_AB1E_5A2F2031F95E_.wvu.Cols" localSheetId="2" hidden="1">'deviza dev.ban folyósítva'!$I:$AL</definedName>
    <definedName name="Z_FC236700_FA20_40CE_AB1E_5A2F2031F95E_.wvu.Cols" localSheetId="1" hidden="1">'deviza HUFban folyósítva'!$M:$AA</definedName>
    <definedName name="Z_FC236700_FA20_40CE_AB1E_5A2F2031F95E_.wvu.Cols" localSheetId="0" hidden="1">'piaci HUF'!$G:$U</definedName>
    <definedName name="Z_FC236700_FA20_40CE_AB1E_5A2F2031F95E_.wvu.PrintArea" localSheetId="2" hidden="1">'deviza dev.ban folyósítva'!$A$1:$G$446</definedName>
    <definedName name="Z_FC236700_FA20_40CE_AB1E_5A2F2031F95E_.wvu.PrintArea" localSheetId="0" hidden="1">'piaci HUF'!$A$1:$F$444</definedName>
    <definedName name="Z_FC236700_FA20_40CE_AB1E_5A2F2031F95E_.wvu.Rows" localSheetId="2" hidden="1">'deviza dev.ban folyósítva'!$21:$21</definedName>
    <definedName name="Z_FC236700_FA20_40CE_AB1E_5A2F2031F95E_.wvu.Rows" localSheetId="1" hidden="1">'deviza HUFban folyósítva'!$23:$23</definedName>
  </definedNames>
  <calcPr fullCalcOnLoad="1"/>
</workbook>
</file>

<file path=xl/comments1.xml><?xml version="1.0" encoding="utf-8"?>
<comments xmlns="http://schemas.openxmlformats.org/spreadsheetml/2006/main">
  <authors>
    <author>N?meth J?zsef K?roly</author>
    <author>N?meth JK</author>
  </authors>
  <commentList>
    <comment ref="A5" authorId="0">
      <text>
        <r>
          <rPr>
            <sz val="9"/>
            <rFont val="Tahoma"/>
            <family val="2"/>
          </rPr>
          <t>legfeljebb 360 hónap! Áthidaló esetén legfeljebb 24 hónap</t>
        </r>
      </text>
    </comment>
    <comment ref="A9" authorId="1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</commentList>
</comments>
</file>

<file path=xl/comments2.xml><?xml version="1.0" encoding="utf-8"?>
<comments xmlns="http://schemas.openxmlformats.org/spreadsheetml/2006/main">
  <authors>
    <author>N?meth J?zsef K?roly</author>
    <author>N?meth JK</author>
    <author>ludvig</author>
    <author>raczt</author>
    <author>NJK</author>
  </authors>
  <commentList>
    <comment ref="A6" authorId="0">
      <text>
        <r>
          <rPr>
            <b/>
            <sz val="9"/>
            <rFont val="Tahoma"/>
            <family val="2"/>
          </rPr>
          <t>Legfeljebb 360
hónap! Áthidaló esetén legfeljebb 24 hónap!</t>
        </r>
      </text>
    </comment>
    <comment ref="A7" authorId="1">
      <text>
        <r>
          <rPr>
            <sz val="9"/>
            <rFont val="Tahoma"/>
            <family val="2"/>
          </rPr>
          <t>Szerződési THM kalkulációhoz a szerződéskötést legfeljebb 30 nappal megelőző árfolyam,
Hirdetményhez tárgynegyedévet megelőző hónap 1. Munkanapján érvényes árfolyam</t>
        </r>
      </text>
    </comment>
    <comment ref="C11" authorId="2">
      <text>
        <r>
          <rPr>
            <sz val="9"/>
            <rFont val="Tahoma"/>
            <family val="2"/>
          </rPr>
          <t>"5+4" garantált átfutási idejű termékeknél a fix díjat (50 000Ft) kell ide beírni, amely a százalékos díjon felül fizetendő!</t>
        </r>
      </text>
    </comment>
    <comment ref="A13" authorId="1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  <comment ref="C18" authorId="3">
      <text>
        <r>
          <rPr>
            <sz val="9"/>
            <rFont val="Tahoma"/>
            <family val="2"/>
          </rPr>
          <t xml:space="preserve">Devizaeladási árfolyammal forintra átszámolt összeg
</t>
        </r>
      </text>
    </comment>
    <comment ref="A19" authorId="3">
      <text>
        <r>
          <rPr>
            <sz val="9"/>
            <rFont val="Tahoma"/>
            <family val="2"/>
          </rPr>
          <t>Abban az esetben, ha az ügyfél a hiteligénylés előtt még nem rendelkezett bankszámlával</t>
        </r>
        <r>
          <rPr>
            <sz val="9"/>
            <rFont val="Tahoma"/>
            <family val="2"/>
          </rPr>
          <t xml:space="preserve">
</t>
        </r>
      </text>
    </comment>
    <comment ref="B23" authorId="4">
      <text>
        <r>
          <rPr>
            <sz val="9"/>
            <rFont val="Tahoma"/>
            <family val="2"/>
          </rPr>
          <t>Hirdetményi THM -ben nincs türelmi idő, mert feltételezni kell az egyösszegű folyósítást!</t>
        </r>
      </text>
    </comment>
  </commentList>
</comments>
</file>

<file path=xl/comments3.xml><?xml version="1.0" encoding="utf-8"?>
<comments xmlns="http://schemas.openxmlformats.org/spreadsheetml/2006/main">
  <authors>
    <author>N?meth J?zsef K?roly</author>
    <author>N?meth JK</author>
    <author>ludvig</author>
    <author>NJK</author>
    <author>raczt</author>
  </authors>
  <commentList>
    <comment ref="A5" authorId="0">
      <text>
        <r>
          <rPr>
            <sz val="9"/>
            <rFont val="Tahoma"/>
            <family val="2"/>
          </rPr>
          <t>Legfeljebb 360 hónap!
Áthidaló esetén legfeljebb 24 hónap!</t>
        </r>
      </text>
    </comment>
    <comment ref="A6" authorId="1">
      <text>
        <r>
          <rPr>
            <b/>
            <sz val="9"/>
            <rFont val="Tahoma"/>
            <family val="2"/>
          </rPr>
          <t>Szerződési</t>
        </r>
        <r>
          <rPr>
            <sz val="9"/>
            <rFont val="Tahoma"/>
            <family val="2"/>
          </rPr>
          <t xml:space="preserve"> THM kalkulációhoz a szerződéskötést legfeljebb 30 nappal megelőző árfolyam,
</t>
        </r>
        <r>
          <rPr>
            <b/>
            <sz val="9"/>
            <rFont val="Tahoma"/>
            <family val="2"/>
          </rPr>
          <t>Hirdetményhez</t>
        </r>
        <r>
          <rPr>
            <sz val="9"/>
            <rFont val="Tahoma"/>
            <family val="2"/>
          </rPr>
          <t xml:space="preserve"> tárgynegyedévet megelőző hónap 1. Munkanapján érvényes árfolyam</t>
        </r>
      </text>
    </comment>
    <comment ref="A7" authorId="1">
      <text>
        <r>
          <rPr>
            <sz val="9"/>
            <rFont val="Tahoma"/>
            <family val="2"/>
          </rPr>
          <t>Szerződési THM kalkulációhoz a szerződéskötést legfeljebb 30 nappal megelőző árfolyam,
Hirdetményhez tárgynegyedévet megelőző hónap 1. Munkanapján érvényes árfolyam</t>
        </r>
      </text>
    </comment>
    <comment ref="C10" authorId="2">
      <text>
        <r>
          <rPr>
            <sz val="9"/>
            <rFont val="Tahoma"/>
            <family val="2"/>
          </rPr>
          <t>"5+4" garantált átfutási idejű termékeknél a fix díjat (50 000Ft) kell ide beírni, amely a százalékos díjon felül fizetendő!</t>
        </r>
      </text>
    </comment>
    <comment ref="A12" authorId="1">
      <text>
        <r>
          <rPr>
            <sz val="9"/>
            <rFont val="Tahoma"/>
            <family val="2"/>
          </rPr>
          <t>Ha több alkalommal szükséges a Műszaki szakértői díj (helyszíni szemle díj) megfizetése, akkor a díjakat összevontan, egyösszegben kell feltűntetni! (Áfá-val!)</t>
        </r>
      </text>
    </comment>
    <comment ref="B21" authorId="3">
      <text>
        <r>
          <rPr>
            <sz val="9"/>
            <rFont val="Tahoma"/>
            <family val="2"/>
          </rPr>
          <t>Hirdetményi THM-ben nincs türelmi idő, mert feltételezni kell az egyösszegű folyósítást!</t>
        </r>
      </text>
    </comment>
    <comment ref="B10" authorId="4">
      <text>
        <r>
          <rPr>
            <sz val="9"/>
            <rFont val="Tahoma"/>
            <family val="2"/>
          </rPr>
          <t xml:space="preserve">Kölcsön devizanemében
</t>
        </r>
      </text>
    </comment>
  </commentList>
</comments>
</file>

<file path=xl/sharedStrings.xml><?xml version="1.0" encoding="utf-8"?>
<sst xmlns="http://schemas.openxmlformats.org/spreadsheetml/2006/main" count="148" uniqueCount="85">
  <si>
    <t>Piaci forint lakás- és szabadfelhasználású kölcsönök teljes hiteldíj mutatója</t>
  </si>
  <si>
    <t>Hitel típusa:</t>
  </si>
  <si>
    <t>Kölcsönösszeg</t>
  </si>
  <si>
    <t>THM</t>
  </si>
  <si>
    <t>Futamidő</t>
  </si>
  <si>
    <t>Kamatláb 365/360</t>
  </si>
  <si>
    <t>A futamidő során fizetendő kamatok összege. Az érték beírandó a THM számításáról szóló tájékoztatóba.</t>
  </si>
  <si>
    <t>Értékbecslési díj</t>
  </si>
  <si>
    <t>Műszaki szakértői díj</t>
  </si>
  <si>
    <t>Ingatlan nyilvántartási eljárás díja</t>
  </si>
  <si>
    <t>Bankkártya első éves díja</t>
  </si>
  <si>
    <t>Türelmi idő nem áthidaló hitelek esetén:</t>
  </si>
  <si>
    <t>Kamatláb 365/365</t>
  </si>
  <si>
    <t>türelmi idő</t>
  </si>
  <si>
    <t>Adatok THM-hez</t>
  </si>
  <si>
    <t>Tőketartozás</t>
  </si>
  <si>
    <t>tőketörlesztés</t>
  </si>
  <si>
    <t>kamat</t>
  </si>
  <si>
    <t>részlet</t>
  </si>
  <si>
    <t>Összesen</t>
  </si>
  <si>
    <t>Havi szum fizetendő</t>
  </si>
  <si>
    <t>Számlavezetési díj+Bankkártya díj</t>
  </si>
  <si>
    <t>HUF-ban folyósított és konv. törlesztett deviza lakás- és szabad felhasználású kölcsönök teljes hiteldíj mutatója</t>
  </si>
  <si>
    <t>Kölcsönösszeg deviza</t>
  </si>
  <si>
    <t>MNB árfolyam (30 napon belüli)</t>
  </si>
  <si>
    <t>A futamidő során fizetendő törlesztő részletek összege</t>
  </si>
  <si>
    <t>EUR szla 1 havi számlavezetési díj</t>
  </si>
  <si>
    <t>Tőketörlesztési türelmi idő</t>
  </si>
  <si>
    <t>Tőketartozás deviza</t>
  </si>
  <si>
    <t>Forint</t>
  </si>
  <si>
    <t>tőketörlesztés deviza</t>
  </si>
  <si>
    <t>tőketörlesztés Ft</t>
  </si>
  <si>
    <t>kamat deviza</t>
  </si>
  <si>
    <t>részlet deviza</t>
  </si>
  <si>
    <t>Törlesztőrészlet Ft</t>
  </si>
  <si>
    <t>Szum</t>
  </si>
  <si>
    <t>Devizában folyósított és törlesztett lakás- és szabad felhasználású kölcsönök teljes hiteldíj mutatója</t>
  </si>
  <si>
    <t>Kölcsönösszeg devizában</t>
  </si>
  <si>
    <t>vételi árfolyam</t>
  </si>
  <si>
    <t>eladási árfolyam</t>
  </si>
  <si>
    <t>devizában</t>
  </si>
  <si>
    <t>adatok devizában</t>
  </si>
  <si>
    <t>Hónapok</t>
  </si>
  <si>
    <t>Törlesztőrészlet</t>
  </si>
  <si>
    <t>Számlavezetési - és bankkártya díj</t>
  </si>
  <si>
    <t>A futamidő során fizetendő törlesztő részletek  összege</t>
  </si>
  <si>
    <t>Tulajdoni lapok díja</t>
  </si>
  <si>
    <t>Átutalás díja (vásárlás esetén eladó részére)</t>
  </si>
  <si>
    <r>
      <t xml:space="preserve">Szerződéskötési díj 
</t>
    </r>
    <r>
      <rPr>
        <b/>
        <sz val="10"/>
        <rFont val="Arial CE"/>
        <family val="0"/>
      </rPr>
      <t>(Ft összeget kell megadni, nem % -t!)</t>
    </r>
  </si>
  <si>
    <r>
      <t xml:space="preserve">Szerződéskötési díj
</t>
    </r>
    <r>
      <rPr>
        <b/>
        <sz val="10"/>
        <rFont val="Arial CE"/>
        <family val="0"/>
      </rPr>
      <t>(Ft összeget kell megadni, nem %-t!)</t>
    </r>
  </si>
  <si>
    <r>
      <t xml:space="preserve">Szerződéskötési díj
</t>
    </r>
    <r>
      <rPr>
        <b/>
        <sz val="10"/>
        <rFont val="Arial CE"/>
        <family val="0"/>
      </rPr>
      <t>(deviza összeget kell megadni, nem %-t!)</t>
    </r>
  </si>
  <si>
    <t>Termékek</t>
  </si>
  <si>
    <t>Kamatlábak</t>
  </si>
  <si>
    <t>Piaci kamatozású lakáscélú EUR jöv. alap kölcsön</t>
  </si>
  <si>
    <t>Piaci kamatozású lakáscélú EUR fed. alap kölcsön</t>
  </si>
  <si>
    <t>Szabad felhasználású kölcsön EUR jöv.alapon</t>
  </si>
  <si>
    <t>Szabad felhasználású kölcsön EUR törlesztő részlet és jöv.arány</t>
  </si>
  <si>
    <t>Szabad felhasználású kölcsön EUR min. bér.alapon</t>
  </si>
  <si>
    <t>Türelmi idő:</t>
  </si>
  <si>
    <t>Banki deviza árfolyam (szab.fel:vételi, lakás:közép)</t>
  </si>
  <si>
    <t>Banki deviza árfolyam (szab.fel:eladási, lakás:közép)</t>
  </si>
  <si>
    <t>Piaci kamatozású lakáscélú "light" EUR jöv. alap kölcsön</t>
  </si>
  <si>
    <t>Piaci kamatozású lakáscélú "light" EUR fed. alap kölcsön</t>
  </si>
  <si>
    <t>Szabad felhasználású kölcsön "light" EUR min. bér.alapon</t>
  </si>
  <si>
    <t>Szabad felhasználású kölcsön "light" EUR jöv.alapon</t>
  </si>
  <si>
    <t>Szabad felhasználású kölcsön "light" EUR törlesztő részlet és jöv.arány</t>
  </si>
  <si>
    <r>
      <t xml:space="preserve">Forint szla 1 havi számlavezetési díj
</t>
    </r>
    <r>
      <rPr>
        <sz val="10"/>
        <color indexed="10"/>
        <rFont val="Arial CE"/>
        <family val="0"/>
      </rPr>
      <t>(minden ügyfélnél, nem csak újnál)</t>
    </r>
  </si>
  <si>
    <r>
      <t xml:space="preserve">Bankkártya első éves díja 
</t>
    </r>
    <r>
      <rPr>
        <sz val="10"/>
        <color indexed="10"/>
        <rFont val="Arial CE"/>
        <family val="0"/>
      </rPr>
      <t>(ahol kötelező a bankkártya)</t>
    </r>
  </si>
  <si>
    <r>
      <t xml:space="preserve">EUR szla 1 havi számlavezetési díj 
</t>
    </r>
    <r>
      <rPr>
        <sz val="10"/>
        <color indexed="10"/>
        <rFont val="Arial CE"/>
        <family val="0"/>
      </rPr>
      <t>(minden ügyfélnél, nem csak újnál)</t>
    </r>
  </si>
  <si>
    <t xml:space="preserve">Piaci kamatozású lakáscélú jelzálogkölcsön "A" típus </t>
  </si>
  <si>
    <t xml:space="preserve">Piaci kamatozású lakáscélú jelzálogkölcsön "B" típus </t>
  </si>
  <si>
    <t xml:space="preserve">Piaci kamatozású lakáscélú jelzálogkölcsön "C" típus </t>
  </si>
  <si>
    <t xml:space="preserve">Priority lakáscélú jelzálogkölcsön "A" típus </t>
  </si>
  <si>
    <t xml:space="preserve">Priority lakáscélú jelzálogkölcsön "B" típus </t>
  </si>
  <si>
    <t xml:space="preserve">Priority lakáscélú jelzálogkölcsön "C" típus </t>
  </si>
  <si>
    <t>Szabad felhasználású jelzáloghitel</t>
  </si>
  <si>
    <t xml:space="preserve">Piaci kamatozású lakáscélú áthidaló jelzálogkölcsön "A" típus </t>
  </si>
  <si>
    <t xml:space="preserve">Piaci kamatozású lakáscélú áthidaló jelzálogkölcsön "B" típus </t>
  </si>
  <si>
    <t xml:space="preserve">Piaci kamatozású lakáscélú áthidaló jelzálogkölcsön "C" típus </t>
  </si>
  <si>
    <t xml:space="preserve"> VÁLASSZ Terméktípust!</t>
  </si>
  <si>
    <r>
      <t xml:space="preserve">Átutaláshoz tartozó könyvelési díj kiváltásnál </t>
    </r>
    <r>
      <rPr>
        <sz val="10"/>
        <color indexed="10"/>
        <rFont val="Arial CE"/>
        <family val="0"/>
      </rPr>
      <t>(Aktuális díjak a Hirdetményben találhatóak!)</t>
    </r>
  </si>
  <si>
    <r>
      <t xml:space="preserve">Átutalás díja (vásárlás esetén eladó részére) </t>
    </r>
    <r>
      <rPr>
        <sz val="10"/>
        <color indexed="10"/>
        <rFont val="Arial CE"/>
        <family val="0"/>
      </rPr>
      <t>(Aktuális díjak a Hirdetményben találhatóak!)</t>
    </r>
  </si>
  <si>
    <r>
      <t xml:space="preserve">1 havi számlavezetési díj 
</t>
    </r>
    <r>
      <rPr>
        <sz val="10"/>
        <color indexed="10"/>
        <rFont val="Arial CE"/>
        <family val="0"/>
      </rPr>
      <t>(Aktuális díjak a Hirdetményben találhatóak! Minden ügyfélnél, nem csak újnál)</t>
    </r>
  </si>
  <si>
    <r>
      <t xml:space="preserve">Bankkártya első éves díja 
</t>
    </r>
    <r>
      <rPr>
        <sz val="10"/>
        <color indexed="10"/>
        <rFont val="Arial CE"/>
        <family val="0"/>
      </rPr>
      <t>(Aktuális díjak a Hirdetményben találhatóak! Ahol kötelező a bankkártya)</t>
    </r>
  </si>
  <si>
    <t>Megelőző hónap utolsó munkanapja előtti második napon érvényes 6 havi BUBOR: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</si>
</sst>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&quot; hónap&quot;"/>
    <numFmt numFmtId="166" formatCode="0.0%"/>
    <numFmt numFmtId="167" formatCode="#,##0\ _F_t"/>
    <numFmt numFmtId="168" formatCode="#,##0.00\ [$€-1];[Red]\-#,##0.00\ [$€-1]"/>
    <numFmt numFmtId="169" formatCode="#,##0\ [$CHF]"/>
    <numFmt numFmtId="170" formatCode="#,##0.00\ _F_t"/>
    <numFmt numFmtId="171" formatCode="#,##0\ [$€-1];[Red]\-#,##0\ [$€-1]"/>
    <numFmt numFmtId="172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13"/>
      <name val="Arial CE"/>
      <family val="2"/>
    </font>
    <font>
      <sz val="10"/>
      <color indexed="13"/>
      <name val="Arial CE"/>
      <family val="0"/>
    </font>
    <font>
      <sz val="10"/>
      <color indexed="10"/>
      <name val="Arial CE"/>
      <family val="2"/>
    </font>
    <font>
      <sz val="10"/>
      <color indexed="51"/>
      <name val="Arial CE"/>
      <family val="0"/>
    </font>
    <font>
      <sz val="10"/>
      <name val="CG Times (E1)"/>
      <family val="0"/>
    </font>
    <font>
      <sz val="10"/>
      <name val="Arial"/>
      <family val="2"/>
    </font>
    <font>
      <sz val="10"/>
      <color indexed="9"/>
      <name val="Arial CE"/>
      <family val="0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3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3" fontId="7" fillId="0" borderId="7" applyNumberFormat="0">
      <alignment/>
      <protection locked="0"/>
    </xf>
    <xf numFmtId="0" fontId="0" fillId="22" borderId="8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3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164" fontId="3" fillId="33" borderId="0" xfId="55" applyNumberFormat="1" applyFont="1" applyFill="1" applyBorder="1" applyAlignment="1">
      <alignment horizontal="center" wrapText="1"/>
      <protection/>
    </xf>
    <xf numFmtId="0" fontId="2" fillId="0" borderId="0" xfId="55" applyAlignment="1">
      <alignment wrapText="1"/>
      <protection/>
    </xf>
    <xf numFmtId="0" fontId="2" fillId="0" borderId="0" xfId="55">
      <alignment/>
      <protection/>
    </xf>
    <xf numFmtId="0" fontId="2" fillId="34" borderId="0" xfId="55" applyFill="1">
      <alignment/>
      <protection/>
    </xf>
    <xf numFmtId="164" fontId="2" fillId="34" borderId="0" xfId="55" applyNumberFormat="1" applyFill="1">
      <alignment/>
      <protection/>
    </xf>
    <xf numFmtId="0" fontId="2" fillId="35" borderId="11" xfId="55" applyFill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165" fontId="2" fillId="36" borderId="11" xfId="55" applyNumberFormat="1" applyFill="1" applyBorder="1" applyProtection="1">
      <alignment/>
      <protection locked="0"/>
    </xf>
    <xf numFmtId="10" fontId="4" fillId="33" borderId="13" xfId="55" applyNumberFormat="1" applyFont="1" applyFill="1" applyBorder="1" applyAlignment="1">
      <alignment horizontal="center"/>
      <protection/>
    </xf>
    <xf numFmtId="10" fontId="2" fillId="36" borderId="11" xfId="55" applyNumberFormat="1" applyFill="1" applyBorder="1" applyProtection="1">
      <alignment/>
      <protection locked="0"/>
    </xf>
    <xf numFmtId="6" fontId="2" fillId="36" borderId="11" xfId="55" applyNumberFormat="1" applyFill="1" applyBorder="1" applyProtection="1">
      <alignment/>
      <protection locked="0"/>
    </xf>
    <xf numFmtId="0" fontId="2" fillId="34" borderId="0" xfId="55" applyFill="1" applyBorder="1">
      <alignment/>
      <protection/>
    </xf>
    <xf numFmtId="0" fontId="2" fillId="36" borderId="0" xfId="55" applyFill="1" applyBorder="1" applyProtection="1">
      <alignment/>
      <protection locked="0"/>
    </xf>
    <xf numFmtId="166" fontId="2" fillId="34" borderId="0" xfId="55" applyNumberFormat="1" applyFill="1">
      <alignment/>
      <protection/>
    </xf>
    <xf numFmtId="0" fontId="2" fillId="35" borderId="11" xfId="55" applyFill="1" applyBorder="1" applyAlignment="1">
      <alignment wrapText="1"/>
      <protection/>
    </xf>
    <xf numFmtId="10" fontId="1" fillId="35" borderId="11" xfId="66" applyNumberFormat="1" applyFont="1" applyFill="1" applyBorder="1" applyAlignment="1" applyProtection="1">
      <alignment/>
      <protection/>
    </xf>
    <xf numFmtId="165" fontId="2" fillId="35" borderId="11" xfId="55" applyNumberFormat="1" applyFill="1" applyBorder="1" applyProtection="1">
      <alignment/>
      <protection/>
    </xf>
    <xf numFmtId="165" fontId="2" fillId="34" borderId="0" xfId="55" applyNumberFormat="1" applyFill="1" applyBorder="1" applyProtection="1">
      <alignment/>
      <protection locked="0"/>
    </xf>
    <xf numFmtId="167" fontId="4" fillId="34" borderId="0" xfId="55" applyNumberFormat="1" applyFont="1" applyFill="1" applyBorder="1" applyAlignment="1">
      <alignment horizontal="center" wrapText="1"/>
      <protection/>
    </xf>
    <xf numFmtId="0" fontId="2" fillId="0" borderId="0" xfId="55" applyFill="1">
      <alignment/>
      <protection/>
    </xf>
    <xf numFmtId="164" fontId="5" fillId="34" borderId="0" xfId="55" applyNumberFormat="1" applyFont="1" applyFill="1" applyBorder="1" applyAlignment="1">
      <alignment horizontal="center"/>
      <protection/>
    </xf>
    <xf numFmtId="2" fontId="2" fillId="0" borderId="0" xfId="55" applyNumberFormat="1">
      <alignment/>
      <protection/>
    </xf>
    <xf numFmtId="0" fontId="2" fillId="35" borderId="11" xfId="55" applyFill="1" applyBorder="1" applyAlignment="1">
      <alignment horizontal="center"/>
      <protection/>
    </xf>
    <xf numFmtId="0" fontId="2" fillId="35" borderId="0" xfId="55" applyFill="1" applyBorder="1">
      <alignment/>
      <protection/>
    </xf>
    <xf numFmtId="2" fontId="2" fillId="35" borderId="11" xfId="55" applyNumberFormat="1" applyFill="1" applyBorder="1" applyAlignment="1">
      <alignment horizontal="center"/>
      <protection/>
    </xf>
    <xf numFmtId="2" fontId="2" fillId="35" borderId="11" xfId="55" applyNumberFormat="1" applyFill="1" applyBorder="1" applyAlignment="1">
      <alignment horizontal="center" wrapText="1"/>
      <protection/>
    </xf>
    <xf numFmtId="164" fontId="1" fillId="35" borderId="11" xfId="60" applyNumberFormat="1" applyFont="1" applyFill="1" applyBorder="1" applyAlignment="1">
      <alignment/>
    </xf>
    <xf numFmtId="164" fontId="2" fillId="35" borderId="11" xfId="55" applyNumberFormat="1" applyFill="1" applyBorder="1">
      <alignment/>
      <protection/>
    </xf>
    <xf numFmtId="6" fontId="2" fillId="35" borderId="0" xfId="55" applyNumberFormat="1" applyFill="1" applyBorder="1">
      <alignment/>
      <protection/>
    </xf>
    <xf numFmtId="164" fontId="2" fillId="0" borderId="0" xfId="55" applyNumberFormat="1">
      <alignment/>
      <protection/>
    </xf>
    <xf numFmtId="8" fontId="2" fillId="0" borderId="0" xfId="55" applyNumberFormat="1">
      <alignment/>
      <protection/>
    </xf>
    <xf numFmtId="164" fontId="2" fillId="35" borderId="0" xfId="55" applyNumberFormat="1" applyFill="1" applyBorder="1">
      <alignment/>
      <protection/>
    </xf>
    <xf numFmtId="0" fontId="3" fillId="33" borderId="0" xfId="55" applyFont="1" applyFill="1" applyBorder="1" applyAlignment="1">
      <alignment horizontal="center" wrapText="1"/>
      <protection/>
    </xf>
    <xf numFmtId="6" fontId="2" fillId="0" borderId="0" xfId="55" applyNumberFormat="1">
      <alignment/>
      <protection/>
    </xf>
    <xf numFmtId="0" fontId="2" fillId="35" borderId="11" xfId="55" applyFont="1" applyFill="1" applyBorder="1">
      <alignment/>
      <protection/>
    </xf>
    <xf numFmtId="164" fontId="2" fillId="36" borderId="11" xfId="55" applyNumberFormat="1" applyFill="1" applyBorder="1" applyProtection="1">
      <alignment/>
      <protection locked="0"/>
    </xf>
    <xf numFmtId="0" fontId="3" fillId="33" borderId="14" xfId="55" applyFont="1" applyFill="1" applyBorder="1" applyAlignment="1">
      <alignment horizontal="center"/>
      <protection/>
    </xf>
    <xf numFmtId="4" fontId="2" fillId="36" borderId="11" xfId="60" applyNumberFormat="1" applyFill="1" applyBorder="1" applyAlignment="1" applyProtection="1">
      <alignment/>
      <protection locked="0"/>
    </xf>
    <xf numFmtId="10" fontId="3" fillId="33" borderId="13" xfId="55" applyNumberFormat="1" applyFont="1" applyFill="1" applyBorder="1" applyAlignment="1">
      <alignment horizontal="center"/>
      <protection/>
    </xf>
    <xf numFmtId="10" fontId="2" fillId="34" borderId="0" xfId="55" applyNumberFormat="1" applyFill="1" applyBorder="1" applyAlignment="1">
      <alignment horizontal="center"/>
      <protection/>
    </xf>
    <xf numFmtId="2" fontId="2" fillId="36" borderId="11" xfId="55" applyNumberFormat="1" applyFill="1" applyBorder="1" applyProtection="1">
      <alignment/>
      <protection locked="0"/>
    </xf>
    <xf numFmtId="168" fontId="2" fillId="36" borderId="15" xfId="55" applyNumberFormat="1" applyFill="1" applyBorder="1" applyProtection="1">
      <alignment/>
      <protection locked="0"/>
    </xf>
    <xf numFmtId="164" fontId="2" fillId="36" borderId="11" xfId="55" applyNumberFormat="1" applyFill="1" applyBorder="1">
      <alignment/>
      <protection/>
    </xf>
    <xf numFmtId="0" fontId="2" fillId="35" borderId="11" xfId="55" applyFont="1" applyFill="1" applyBorder="1" applyAlignment="1">
      <alignment wrapText="1"/>
      <protection/>
    </xf>
    <xf numFmtId="10" fontId="2" fillId="35" borderId="11" xfId="66" applyNumberFormat="1" applyFill="1" applyBorder="1" applyAlignment="1">
      <alignment/>
    </xf>
    <xf numFmtId="0" fontId="2" fillId="34" borderId="0" xfId="55" applyFont="1" applyFill="1" applyBorder="1" applyAlignment="1">
      <alignment wrapText="1"/>
      <protection/>
    </xf>
    <xf numFmtId="10" fontId="2" fillId="34" borderId="0" xfId="66" applyNumberFormat="1" applyFill="1" applyBorder="1" applyAlignment="1">
      <alignment/>
    </xf>
    <xf numFmtId="164" fontId="2" fillId="0" borderId="0" xfId="55" applyNumberFormat="1" applyFill="1">
      <alignment/>
      <protection/>
    </xf>
    <xf numFmtId="2" fontId="2" fillId="0" borderId="0" xfId="55" applyNumberFormat="1" applyFill="1">
      <alignment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5" borderId="11" xfId="55" applyFill="1" applyBorder="1" applyAlignment="1">
      <alignment horizontal="center" wrapText="1"/>
      <protection/>
    </xf>
    <xf numFmtId="0" fontId="2" fillId="35" borderId="0" xfId="55" applyFill="1" applyBorder="1" applyAlignment="1">
      <alignment wrapText="1"/>
      <protection/>
    </xf>
    <xf numFmtId="0" fontId="2" fillId="0" borderId="0" xfId="55" applyFont="1" applyAlignment="1">
      <alignment wrapText="1"/>
      <protection/>
    </xf>
    <xf numFmtId="164" fontId="2" fillId="35" borderId="11" xfId="55" applyNumberFormat="1" applyFont="1" applyFill="1" applyBorder="1" applyAlignment="1">
      <alignment horizontal="center" wrapText="1"/>
      <protection/>
    </xf>
    <xf numFmtId="2" fontId="2" fillId="35" borderId="11" xfId="55" applyNumberFormat="1" applyFont="1" applyFill="1" applyBorder="1" applyAlignment="1">
      <alignment horizontal="center" wrapText="1"/>
      <protection/>
    </xf>
    <xf numFmtId="164" fontId="2" fillId="0" borderId="11" xfId="55" applyNumberFormat="1" applyBorder="1" applyAlignment="1">
      <alignment wrapText="1"/>
      <protection/>
    </xf>
    <xf numFmtId="4" fontId="2" fillId="35" borderId="11" xfId="55" applyNumberFormat="1" applyFont="1" applyFill="1" applyBorder="1">
      <alignment/>
      <protection/>
    </xf>
    <xf numFmtId="164" fontId="2" fillId="35" borderId="11" xfId="60" applyNumberFormat="1" applyFont="1" applyFill="1" applyBorder="1" applyAlignment="1">
      <alignment/>
    </xf>
    <xf numFmtId="2" fontId="2" fillId="35" borderId="11" xfId="60" applyNumberFormat="1" applyFont="1" applyFill="1" applyBorder="1" applyAlignment="1">
      <alignment/>
    </xf>
    <xf numFmtId="164" fontId="2" fillId="35" borderId="11" xfId="55" applyNumberFormat="1" applyFont="1" applyFill="1" applyBorder="1">
      <alignment/>
      <protection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164" fontId="2" fillId="0" borderId="0" xfId="55" applyNumberFormat="1" applyFont="1">
      <alignment/>
      <protection/>
    </xf>
    <xf numFmtId="2" fontId="2" fillId="0" borderId="0" xfId="55" applyNumberFormat="1" applyFont="1">
      <alignment/>
      <protection/>
    </xf>
    <xf numFmtId="2" fontId="2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164" fontId="2" fillId="35" borderId="0" xfId="55" applyNumberFormat="1" applyFill="1" applyBorder="1" applyAlignment="1">
      <alignment wrapText="1"/>
      <protection/>
    </xf>
    <xf numFmtId="169" fontId="2" fillId="0" borderId="0" xfId="55" applyNumberFormat="1">
      <alignment/>
      <protection/>
    </xf>
    <xf numFmtId="0" fontId="2" fillId="0" borderId="0" xfId="55" applyBorder="1" applyAlignment="1">
      <alignment wrapText="1"/>
      <protection/>
    </xf>
    <xf numFmtId="2" fontId="2" fillId="0" borderId="0" xfId="55" applyNumberFormat="1" applyAlignment="1">
      <alignment wrapText="1"/>
      <protection/>
    </xf>
    <xf numFmtId="0" fontId="4" fillId="33" borderId="11" xfId="55" applyFont="1" applyFill="1" applyBorder="1" applyAlignment="1">
      <alignment horizontal="center"/>
      <protection/>
    </xf>
    <xf numFmtId="10" fontId="4" fillId="33" borderId="16" xfId="55" applyNumberFormat="1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9" fontId="2" fillId="34" borderId="0" xfId="55" applyNumberFormat="1" applyFill="1" applyBorder="1" applyAlignment="1">
      <alignment horizontal="center"/>
      <protection/>
    </xf>
    <xf numFmtId="164" fontId="2" fillId="35" borderId="11" xfId="55" applyNumberFormat="1" applyFill="1" applyBorder="1" applyAlignment="1">
      <alignment horizontal="center"/>
      <protection/>
    </xf>
    <xf numFmtId="4" fontId="2" fillId="35" borderId="11" xfId="60" applyNumberFormat="1" applyFill="1" applyBorder="1" applyAlignment="1">
      <alignment/>
    </xf>
    <xf numFmtId="170" fontId="3" fillId="34" borderId="0" xfId="55" applyNumberFormat="1" applyFont="1" applyFill="1" applyBorder="1" applyAlignment="1">
      <alignment horizontal="center"/>
      <protection/>
    </xf>
    <xf numFmtId="168" fontId="2" fillId="36" borderId="11" xfId="55" applyNumberFormat="1" applyFill="1" applyBorder="1" applyProtection="1">
      <alignment/>
      <protection locked="0"/>
    </xf>
    <xf numFmtId="3" fontId="2" fillId="34" borderId="0" xfId="60" applyNumberFormat="1" applyFill="1" applyBorder="1" applyAlignment="1">
      <alignment/>
    </xf>
    <xf numFmtId="171" fontId="2" fillId="36" borderId="11" xfId="55" applyNumberFormat="1" applyFill="1" applyBorder="1" applyProtection="1">
      <alignment/>
      <protection locked="0"/>
    </xf>
    <xf numFmtId="0" fontId="2" fillId="35" borderId="11" xfId="55" applyFill="1" applyBorder="1" applyProtection="1">
      <alignment/>
      <protection/>
    </xf>
    <xf numFmtId="3" fontId="2" fillId="34" borderId="0" xfId="60" applyNumberFormat="1" applyFill="1" applyAlignment="1">
      <alignment/>
    </xf>
    <xf numFmtId="0" fontId="2" fillId="34" borderId="17" xfId="55" applyFill="1" applyBorder="1" applyAlignment="1">
      <alignment wrapText="1"/>
      <protection/>
    </xf>
    <xf numFmtId="10" fontId="2" fillId="34" borderId="17" xfId="66" applyNumberFormat="1" applyFill="1" applyBorder="1" applyAlignment="1">
      <alignment/>
    </xf>
    <xf numFmtId="166" fontId="2" fillId="34" borderId="0" xfId="55" applyNumberFormat="1" applyFill="1" applyBorder="1" applyAlignment="1">
      <alignment horizontal="center"/>
      <protection/>
    </xf>
    <xf numFmtId="2" fontId="2" fillId="35" borderId="11" xfId="60" applyNumberFormat="1" applyFill="1" applyBorder="1" applyAlignment="1">
      <alignment/>
    </xf>
    <xf numFmtId="2" fontId="2" fillId="34" borderId="0" xfId="60" applyNumberFormat="1" applyFill="1" applyBorder="1" applyAlignment="1">
      <alignment/>
    </xf>
    <xf numFmtId="2" fontId="6" fillId="0" borderId="0" xfId="55" applyNumberFormat="1" applyFont="1">
      <alignment/>
      <protection/>
    </xf>
    <xf numFmtId="172" fontId="2" fillId="0" borderId="0" xfId="55" applyNumberFormat="1">
      <alignment/>
      <protection/>
    </xf>
    <xf numFmtId="2" fontId="2" fillId="35" borderId="0" xfId="60" applyNumberFormat="1" applyFill="1" applyBorder="1" applyAlignment="1">
      <alignment/>
    </xf>
    <xf numFmtId="164" fontId="2" fillId="34" borderId="0" xfId="55" applyNumberFormat="1" applyFill="1" applyBorder="1" applyAlignment="1">
      <alignment horizontal="center" wrapText="1"/>
      <protection/>
    </xf>
    <xf numFmtId="164" fontId="2" fillId="34" borderId="0" xfId="55" applyNumberFormat="1" applyFill="1" applyBorder="1">
      <alignment/>
      <protection/>
    </xf>
    <xf numFmtId="6" fontId="2" fillId="34" borderId="0" xfId="55" applyNumberFormat="1" applyFill="1" applyBorder="1">
      <alignment/>
      <protection/>
    </xf>
    <xf numFmtId="0" fontId="9" fillId="34" borderId="0" xfId="55" applyFont="1" applyFill="1" applyBorder="1" applyAlignment="1">
      <alignment wrapText="1"/>
      <protection/>
    </xf>
    <xf numFmtId="0" fontId="9" fillId="34" borderId="0" xfId="55" applyFont="1" applyFill="1" applyBorder="1">
      <alignment/>
      <protection/>
    </xf>
    <xf numFmtId="2" fontId="9" fillId="34" borderId="0" xfId="55" applyNumberFormat="1" applyFont="1" applyFill="1" applyBorder="1">
      <alignment/>
      <protection/>
    </xf>
    <xf numFmtId="0" fontId="2" fillId="0" borderId="0" xfId="55" applyBorder="1">
      <alignment/>
      <protection/>
    </xf>
    <xf numFmtId="164" fontId="9" fillId="34" borderId="0" xfId="55" applyNumberFormat="1" applyFont="1" applyFill="1">
      <alignment/>
      <protection/>
    </xf>
    <xf numFmtId="4" fontId="2" fillId="35" borderId="0" xfId="60" applyNumberFormat="1" applyFill="1" applyBorder="1" applyAlignment="1">
      <alignment/>
    </xf>
    <xf numFmtId="0" fontId="2" fillId="36" borderId="11" xfId="55" applyNumberFormat="1" applyFill="1" applyBorder="1" applyProtection="1">
      <alignment/>
      <protection locked="0"/>
    </xf>
    <xf numFmtId="164" fontId="1" fillId="36" borderId="18" xfId="60" applyNumberFormat="1" applyFont="1" applyFill="1" applyBorder="1" applyAlignment="1" applyProtection="1">
      <alignment/>
      <protection locked="0"/>
    </xf>
    <xf numFmtId="10" fontId="2" fillId="0" borderId="0" xfId="55" applyNumberFormat="1">
      <alignment/>
      <protection/>
    </xf>
    <xf numFmtId="164" fontId="2" fillId="36" borderId="18" xfId="55" applyNumberFormat="1" applyFill="1" applyBorder="1" applyProtection="1">
      <alignment/>
      <protection locked="0"/>
    </xf>
    <xf numFmtId="3" fontId="2" fillId="36" borderId="18" xfId="60" applyNumberFormat="1" applyFill="1" applyBorder="1" applyAlignment="1" applyProtection="1">
      <alignment/>
      <protection locked="0"/>
    </xf>
    <xf numFmtId="10" fontId="2" fillId="37" borderId="19" xfId="55" applyNumberFormat="1" applyFill="1" applyBorder="1">
      <alignment/>
      <protection/>
    </xf>
    <xf numFmtId="10" fontId="2" fillId="0" borderId="0" xfId="65" applyNumberFormat="1" applyFont="1" applyAlignment="1">
      <alignment/>
    </xf>
    <xf numFmtId="14" fontId="3" fillId="33" borderId="20" xfId="55" applyNumberFormat="1" applyFont="1" applyFill="1" applyBorder="1" applyAlignment="1">
      <alignment horizontal="center" vertical="center" wrapText="1"/>
      <protection/>
    </xf>
    <xf numFmtId="164" fontId="13" fillId="33" borderId="21" xfId="55" applyNumberFormat="1" applyFont="1" applyFill="1" applyBorder="1" applyAlignment="1">
      <alignment horizontal="center" vertical="center" wrapText="1"/>
      <protection/>
    </xf>
    <xf numFmtId="164" fontId="13" fillId="33" borderId="22" xfId="55" applyNumberFormat="1" applyFont="1" applyFill="1" applyBorder="1" applyAlignment="1">
      <alignment horizontal="center" vertical="center" wrapText="1"/>
      <protection/>
    </xf>
    <xf numFmtId="164" fontId="4" fillId="38" borderId="11" xfId="55" applyNumberFormat="1" applyFont="1" applyFill="1" applyBorder="1" applyAlignment="1">
      <alignment horizontal="center"/>
      <protection/>
    </xf>
    <xf numFmtId="0" fontId="2" fillId="39" borderId="15" xfId="55" applyFont="1" applyFill="1" applyBorder="1" applyAlignment="1" applyProtection="1">
      <alignment horizontal="left"/>
      <protection locked="0"/>
    </xf>
    <xf numFmtId="0" fontId="2" fillId="39" borderId="23" xfId="55" applyFont="1" applyFill="1" applyBorder="1" applyAlignment="1" applyProtection="1">
      <alignment horizontal="left"/>
      <protection locked="0"/>
    </xf>
    <xf numFmtId="0" fontId="2" fillId="39" borderId="16" xfId="55" applyFont="1" applyFill="1" applyBorder="1" applyAlignment="1" applyProtection="1">
      <alignment horizontal="left"/>
      <protection locked="0"/>
    </xf>
    <xf numFmtId="164" fontId="3" fillId="33" borderId="15" xfId="55" applyNumberFormat="1" applyFont="1" applyFill="1" applyBorder="1" applyAlignment="1">
      <alignment horizontal="center" wrapText="1"/>
      <protection/>
    </xf>
    <xf numFmtId="164" fontId="3" fillId="33" borderId="23" xfId="55" applyNumberFormat="1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164" fontId="4" fillId="38" borderId="11" xfId="55" applyNumberFormat="1" applyFont="1" applyFill="1" applyBorder="1" applyAlignment="1">
      <alignment horizontal="center"/>
      <protection/>
    </xf>
    <xf numFmtId="0" fontId="3" fillId="33" borderId="24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27" xfId="55" applyFont="1" applyFill="1" applyBorder="1" applyAlignment="1">
      <alignment horizontal="center" vertical="center" wrapText="1"/>
      <protection/>
    </xf>
    <xf numFmtId="0" fontId="4" fillId="33" borderId="28" xfId="55" applyFont="1" applyFill="1" applyBorder="1" applyAlignment="1">
      <alignment horizontal="center" vertical="center" wrapText="1"/>
      <protection/>
    </xf>
    <xf numFmtId="0" fontId="4" fillId="33" borderId="29" xfId="55" applyFont="1" applyFill="1" applyBorder="1" applyAlignment="1">
      <alignment horizontal="center" vertical="center" wrapText="1"/>
      <protection/>
    </xf>
    <xf numFmtId="0" fontId="4" fillId="33" borderId="30" xfId="55" applyFont="1" applyFill="1" applyBorder="1" applyAlignment="1">
      <alignment horizontal="center" vertical="center" wrapText="1"/>
      <protection/>
    </xf>
    <xf numFmtId="167" fontId="4" fillId="33" borderId="25" xfId="55" applyNumberFormat="1" applyFont="1" applyFill="1" applyBorder="1" applyAlignment="1">
      <alignment horizontal="center" vertical="center" wrapText="1"/>
      <protection/>
    </xf>
    <xf numFmtId="167" fontId="4" fillId="33" borderId="17" xfId="55" applyNumberFormat="1" applyFont="1" applyFill="1" applyBorder="1" applyAlignment="1">
      <alignment horizontal="center" vertical="center" wrapText="1"/>
      <protection/>
    </xf>
    <xf numFmtId="167" fontId="4" fillId="33" borderId="26" xfId="55" applyNumberFormat="1" applyFont="1" applyFill="1" applyBorder="1" applyAlignment="1">
      <alignment horizontal="center" vertical="center" wrapText="1"/>
      <protection/>
    </xf>
    <xf numFmtId="167" fontId="4" fillId="33" borderId="24" xfId="55" applyNumberFormat="1" applyFont="1" applyFill="1" applyBorder="1" applyAlignment="1">
      <alignment horizontal="center" vertical="center" wrapText="1"/>
      <protection/>
    </xf>
    <xf numFmtId="167" fontId="4" fillId="33" borderId="0" xfId="55" applyNumberFormat="1" applyFont="1" applyFill="1" applyBorder="1" applyAlignment="1">
      <alignment horizontal="center" vertical="center" wrapText="1"/>
      <protection/>
    </xf>
    <xf numFmtId="167" fontId="4" fillId="33" borderId="27" xfId="55" applyNumberFormat="1" applyFont="1" applyFill="1" applyBorder="1" applyAlignment="1">
      <alignment horizontal="center" vertical="center" wrapText="1"/>
      <protection/>
    </xf>
    <xf numFmtId="167" fontId="4" fillId="33" borderId="28" xfId="55" applyNumberFormat="1" applyFont="1" applyFill="1" applyBorder="1" applyAlignment="1">
      <alignment horizontal="center" vertical="center" wrapText="1"/>
      <protection/>
    </xf>
    <xf numFmtId="167" fontId="4" fillId="33" borderId="29" xfId="55" applyNumberFormat="1" applyFont="1" applyFill="1" applyBorder="1" applyAlignment="1">
      <alignment horizontal="center" vertical="center" wrapText="1"/>
      <protection/>
    </xf>
    <xf numFmtId="167" fontId="4" fillId="33" borderId="30" xfId="55" applyNumberFormat="1" applyFont="1" applyFill="1" applyBorder="1" applyAlignment="1">
      <alignment horizontal="center" vertical="center" wrapText="1"/>
      <protection/>
    </xf>
    <xf numFmtId="170" fontId="3" fillId="38" borderId="11" xfId="55" applyNumberFormat="1" applyFont="1" applyFill="1" applyBorder="1" applyAlignment="1">
      <alignment horizontal="center"/>
      <protection/>
    </xf>
    <xf numFmtId="166" fontId="2" fillId="35" borderId="11" xfId="55" applyNumberForma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23" xfId="55" applyFont="1" applyFill="1" applyBorder="1" applyAlignment="1">
      <alignment horizontal="center" wrapText="1"/>
      <protection/>
    </xf>
    <xf numFmtId="167" fontId="4" fillId="33" borderId="11" xfId="55" applyNumberFormat="1" applyFont="1" applyFill="1" applyBorder="1" applyAlignment="1">
      <alignment horizontal="center" wrapText="1"/>
      <protection/>
    </xf>
    <xf numFmtId="0" fontId="2" fillId="39" borderId="11" xfId="55" applyFont="1" applyFill="1" applyBorder="1" applyAlignment="1" applyProtection="1">
      <alignment horizontal="left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Input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  <cellStyle name="Százalék 2" xfId="66"/>
    <cellStyle name="Százalék 3" xfId="67"/>
  </cellStyles>
  <dxfs count="3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153DE~1.EDI\LOCALS~1\Temp\Fundamenta%20kombi%2020100611v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_adatok"/>
      <sheetName val="Hitelszakasz"/>
      <sheetName val="Kalkulátor használata"/>
      <sheetName val="KOMBI kalkulátor"/>
      <sheetName val="Diagram1"/>
      <sheetName val="Tarifatábla 2009"/>
      <sheetName val="Rendsz. megt."/>
    </sheetNames>
    <sheetDataSet>
      <sheetData sheetId="1">
        <row r="6">
          <cell r="E6">
            <v>0.01</v>
          </cell>
        </row>
        <row r="10">
          <cell r="E10">
            <v>0.00325</v>
          </cell>
        </row>
      </sheetData>
      <sheetData sheetId="6">
        <row r="4">
          <cell r="E4">
            <v>7410000</v>
          </cell>
        </row>
        <row r="5">
          <cell r="H5">
            <v>0.01</v>
          </cell>
        </row>
        <row r="9">
          <cell r="E9">
            <v>0.4</v>
          </cell>
        </row>
        <row r="10">
          <cell r="E10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6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5"/>
  <cols>
    <col min="1" max="1" width="38.140625" style="3" customWidth="1"/>
    <col min="2" max="2" width="29.28125" style="3" customWidth="1"/>
    <col min="3" max="5" width="14.00390625" style="3" customWidth="1"/>
    <col min="6" max="6" width="17.28125" style="30" customWidth="1"/>
    <col min="7" max="7" width="25.00390625" style="3" customWidth="1"/>
    <col min="8" max="9" width="25.00390625" style="3" hidden="1" customWidth="1"/>
    <col min="10" max="10" width="14.7109375" style="3" hidden="1" customWidth="1"/>
    <col min="11" max="11" width="11.00390625" style="3" hidden="1" customWidth="1"/>
    <col min="12" max="12" width="70.28125" style="3" hidden="1" customWidth="1"/>
    <col min="13" max="13" width="9.00390625" style="3" hidden="1" customWidth="1"/>
    <col min="14" max="14" width="10.57421875" style="3" hidden="1" customWidth="1"/>
    <col min="15" max="15" width="15.140625" style="3" hidden="1" customWidth="1"/>
    <col min="16" max="16" width="12.8515625" style="3" hidden="1" customWidth="1"/>
    <col min="17" max="18" width="12.28125" style="3" hidden="1" customWidth="1"/>
    <col min="19" max="19" width="18.00390625" style="3" hidden="1" customWidth="1"/>
    <col min="20" max="23" width="9.140625" style="3" customWidth="1"/>
    <col min="24" max="24" width="0.13671875" style="3" customWidth="1"/>
    <col min="25" max="27" width="9.140625" style="3" customWidth="1"/>
    <col min="28" max="28" width="9.00390625" style="3" customWidth="1"/>
    <col min="29" max="35" width="9.140625" style="3" customWidth="1"/>
    <col min="36" max="16384" width="9.140625" style="3" customWidth="1"/>
  </cols>
  <sheetData>
    <row r="1" spans="1:16" ht="22.5" customHeight="1">
      <c r="A1" s="114" t="s">
        <v>0</v>
      </c>
      <c r="B1" s="115"/>
      <c r="C1" s="115"/>
      <c r="D1" s="115"/>
      <c r="E1" s="115"/>
      <c r="F1" s="115"/>
      <c r="G1" s="1"/>
      <c r="H1" s="1"/>
      <c r="I1" s="108" t="s">
        <v>84</v>
      </c>
      <c r="J1" s="107">
        <v>41953</v>
      </c>
      <c r="K1" s="2"/>
      <c r="L1" s="2"/>
      <c r="M1" s="2"/>
      <c r="N1" s="2"/>
      <c r="O1" s="2"/>
      <c r="P1" s="2"/>
    </row>
    <row r="2" spans="1:15" ht="21.75" customHeight="1" thickBot="1">
      <c r="A2" s="4"/>
      <c r="B2" s="4"/>
      <c r="C2" s="4"/>
      <c r="D2" s="4"/>
      <c r="E2" s="4"/>
      <c r="F2" s="5"/>
      <c r="G2" s="4"/>
      <c r="H2" s="4"/>
      <c r="I2" s="109"/>
      <c r="J2" s="105">
        <v>0.0215</v>
      </c>
      <c r="L2" s="61" t="s">
        <v>51</v>
      </c>
      <c r="O2" s="61" t="s">
        <v>52</v>
      </c>
    </row>
    <row r="3" spans="1:12" ht="13.5" thickBot="1">
      <c r="A3" s="6" t="s">
        <v>1</v>
      </c>
      <c r="B3" s="111" t="s">
        <v>73</v>
      </c>
      <c r="C3" s="112"/>
      <c r="D3" s="113"/>
      <c r="E3" s="4"/>
      <c r="F3" s="5"/>
      <c r="G3" s="4"/>
      <c r="H3" s="4"/>
      <c r="I3" s="4"/>
      <c r="J3" s="4"/>
      <c r="L3" s="3" t="s">
        <v>79</v>
      </c>
    </row>
    <row r="4" spans="1:16" ht="15">
      <c r="A4" s="6" t="s">
        <v>2</v>
      </c>
      <c r="B4" s="101">
        <v>12500000</v>
      </c>
      <c r="C4" s="4"/>
      <c r="D4" s="4"/>
      <c r="E4" s="7" t="s">
        <v>3</v>
      </c>
      <c r="F4" s="5"/>
      <c r="G4" s="4"/>
      <c r="H4" s="4"/>
      <c r="I4" s="4"/>
      <c r="J4" s="4"/>
      <c r="L4" s="3" t="s">
        <v>72</v>
      </c>
      <c r="O4" s="102">
        <f>+$J$2+P4</f>
        <v>0.041499999999999995</v>
      </c>
      <c r="P4" s="106">
        <v>0.02</v>
      </c>
    </row>
    <row r="5" spans="1:16" ht="13.5" thickBot="1">
      <c r="A5" s="6" t="s">
        <v>4</v>
      </c>
      <c r="B5" s="8">
        <v>240</v>
      </c>
      <c r="C5" s="4"/>
      <c r="D5" s="4"/>
      <c r="E5" s="9">
        <f>(1+IRR(S24:S444,B19/12))^12-1</f>
        <v>0.05527265671498793</v>
      </c>
      <c r="F5" s="5"/>
      <c r="G5" s="4"/>
      <c r="H5" s="4"/>
      <c r="I5" s="4"/>
      <c r="J5" s="4"/>
      <c r="L5" s="3" t="s">
        <v>73</v>
      </c>
      <c r="O5" s="102">
        <f aca="true" t="shared" si="0" ref="O5:O12">+$J$2+P5</f>
        <v>0.0515</v>
      </c>
      <c r="P5" s="106">
        <v>0.03</v>
      </c>
    </row>
    <row r="6" spans="1:16" ht="12.75">
      <c r="A6" s="6" t="s">
        <v>5</v>
      </c>
      <c r="B6" s="10">
        <f>+VLOOKUP(B3,L4:O16,4,FALSE)</f>
        <v>0.0515</v>
      </c>
      <c r="C6" s="4"/>
      <c r="D6" s="4"/>
      <c r="E6" s="4"/>
      <c r="F6" s="5"/>
      <c r="G6" s="4"/>
      <c r="H6" s="4"/>
      <c r="I6" s="4"/>
      <c r="J6" s="4"/>
      <c r="L6" s="3" t="s">
        <v>74</v>
      </c>
      <c r="O6" s="102">
        <f t="shared" si="0"/>
        <v>0.0565</v>
      </c>
      <c r="P6" s="106">
        <v>0.035</v>
      </c>
    </row>
    <row r="7" spans="1:16" ht="25.5" customHeight="1">
      <c r="A7" s="15" t="s">
        <v>48</v>
      </c>
      <c r="B7" s="36">
        <v>15000</v>
      </c>
      <c r="C7" s="4"/>
      <c r="D7" s="116" t="s">
        <v>6</v>
      </c>
      <c r="E7" s="116"/>
      <c r="F7" s="116"/>
      <c r="G7" s="4"/>
      <c r="H7" s="4"/>
      <c r="I7" s="4"/>
      <c r="J7" s="4"/>
      <c r="L7" s="3" t="s">
        <v>69</v>
      </c>
      <c r="O7" s="102">
        <f t="shared" si="0"/>
        <v>0.0465</v>
      </c>
      <c r="P7" s="106">
        <v>0.025</v>
      </c>
    </row>
    <row r="8" spans="1:16" ht="12.75">
      <c r="A8" s="6" t="s">
        <v>7</v>
      </c>
      <c r="B8" s="11">
        <v>30480</v>
      </c>
      <c r="C8" s="5"/>
      <c r="D8" s="116"/>
      <c r="E8" s="116"/>
      <c r="F8" s="116"/>
      <c r="G8" s="4"/>
      <c r="H8" s="4"/>
      <c r="I8" s="4"/>
      <c r="J8" s="4"/>
      <c r="L8" s="3" t="s">
        <v>70</v>
      </c>
      <c r="O8" s="102">
        <f t="shared" si="0"/>
        <v>0.0565</v>
      </c>
      <c r="P8" s="106">
        <v>0.035</v>
      </c>
    </row>
    <row r="9" spans="1:16" ht="12.75">
      <c r="A9" s="6" t="s">
        <v>8</v>
      </c>
      <c r="B9" s="11">
        <v>0</v>
      </c>
      <c r="C9" s="5"/>
      <c r="D9" s="116"/>
      <c r="E9" s="116"/>
      <c r="F9" s="116"/>
      <c r="G9" s="4"/>
      <c r="H9" s="4"/>
      <c r="I9" s="4"/>
      <c r="J9" s="4"/>
      <c r="L9" s="3" t="s">
        <v>71</v>
      </c>
      <c r="O9" s="102">
        <f t="shared" si="0"/>
        <v>0.0615</v>
      </c>
      <c r="P9" s="106">
        <v>0.04</v>
      </c>
    </row>
    <row r="10" spans="1:16" ht="12.75">
      <c r="A10" s="6" t="s">
        <v>9</v>
      </c>
      <c r="B10" s="11">
        <v>12600</v>
      </c>
      <c r="C10" s="5"/>
      <c r="D10" s="116"/>
      <c r="E10" s="116"/>
      <c r="F10" s="116"/>
      <c r="G10" s="4"/>
      <c r="H10" s="4"/>
      <c r="I10" s="4"/>
      <c r="J10" s="4"/>
      <c r="L10" s="3" t="s">
        <v>75</v>
      </c>
      <c r="O10" s="102">
        <f t="shared" si="0"/>
        <v>0.08049999999999999</v>
      </c>
      <c r="P10" s="106">
        <v>0.059</v>
      </c>
    </row>
    <row r="11" spans="1:16" ht="12.75">
      <c r="A11" s="6" t="s">
        <v>46</v>
      </c>
      <c r="B11" s="11">
        <v>8250</v>
      </c>
      <c r="C11" s="5"/>
      <c r="D11" s="116"/>
      <c r="E11" s="116"/>
      <c r="F11" s="116"/>
      <c r="G11" s="4"/>
      <c r="H11" s="4"/>
      <c r="I11" s="4"/>
      <c r="J11" s="4"/>
      <c r="L11" s="3" t="s">
        <v>76</v>
      </c>
      <c r="O11" s="102">
        <f t="shared" si="0"/>
        <v>0.0465</v>
      </c>
      <c r="P11" s="106">
        <v>0.025</v>
      </c>
    </row>
    <row r="12" spans="1:16" ht="27.75" customHeight="1">
      <c r="A12" s="15" t="s">
        <v>81</v>
      </c>
      <c r="B12" s="11">
        <v>42250</v>
      </c>
      <c r="C12" s="5"/>
      <c r="D12" s="116"/>
      <c r="E12" s="116"/>
      <c r="F12" s="116"/>
      <c r="G12" s="4"/>
      <c r="H12" s="4"/>
      <c r="I12" s="4"/>
      <c r="J12" s="4"/>
      <c r="L12" s="3" t="s">
        <v>77</v>
      </c>
      <c r="O12" s="102">
        <f t="shared" si="0"/>
        <v>0.0565</v>
      </c>
      <c r="P12" s="106">
        <v>0.035</v>
      </c>
    </row>
    <row r="13" spans="1:16" ht="33.75" customHeight="1">
      <c r="A13" s="44" t="s">
        <v>80</v>
      </c>
      <c r="B13" s="11">
        <v>0</v>
      </c>
      <c r="C13" s="5"/>
      <c r="D13" s="116"/>
      <c r="E13" s="116"/>
      <c r="F13" s="116"/>
      <c r="G13" s="4"/>
      <c r="H13" s="4"/>
      <c r="I13" s="4"/>
      <c r="J13" s="4"/>
      <c r="L13" s="3" t="s">
        <v>78</v>
      </c>
      <c r="O13" s="102">
        <f>+$J$2+P13</f>
        <v>0.0615</v>
      </c>
      <c r="P13" s="106">
        <v>0.04</v>
      </c>
    </row>
    <row r="14" spans="1:10" ht="51">
      <c r="A14" s="15" t="s">
        <v>82</v>
      </c>
      <c r="B14" s="11">
        <v>450</v>
      </c>
      <c r="C14" s="5"/>
      <c r="D14" s="116"/>
      <c r="E14" s="116"/>
      <c r="F14" s="116"/>
      <c r="G14" s="4"/>
      <c r="H14" s="4"/>
      <c r="I14" s="4"/>
      <c r="J14" s="4"/>
    </row>
    <row r="15" spans="1:16" ht="38.25">
      <c r="A15" s="15" t="s">
        <v>83</v>
      </c>
      <c r="B15" s="11">
        <v>0</v>
      </c>
      <c r="C15" s="5"/>
      <c r="D15" s="110">
        <f>SUM(D24:D444)</f>
        <v>7548104.165333711</v>
      </c>
      <c r="E15" s="110"/>
      <c r="F15" s="110"/>
      <c r="G15" s="4"/>
      <c r="H15" s="4"/>
      <c r="I15" s="4"/>
      <c r="J15" s="4"/>
      <c r="P15" s="102"/>
    </row>
    <row r="16" spans="1:10" ht="13.5" customHeight="1">
      <c r="A16" s="6" t="s">
        <v>11</v>
      </c>
      <c r="B16" s="6"/>
      <c r="C16" s="5"/>
      <c r="D16" s="116" t="s">
        <v>45</v>
      </c>
      <c r="E16" s="116"/>
      <c r="F16" s="116"/>
      <c r="G16" s="4"/>
      <c r="H16" s="4"/>
      <c r="I16" s="4"/>
      <c r="J16" s="4"/>
    </row>
    <row r="17" spans="1:12" ht="12.75">
      <c r="A17" s="12"/>
      <c r="B17" s="13">
        <v>0</v>
      </c>
      <c r="C17" s="5"/>
      <c r="D17" s="116"/>
      <c r="E17" s="116"/>
      <c r="F17" s="116"/>
      <c r="G17" s="4"/>
      <c r="H17" s="4"/>
      <c r="I17" s="4"/>
      <c r="J17" s="4"/>
      <c r="L17" s="3">
        <v>13.64</v>
      </c>
    </row>
    <row r="18" spans="1:10" ht="12.75" customHeight="1">
      <c r="A18" s="4"/>
      <c r="B18" s="14"/>
      <c r="C18" s="5"/>
      <c r="D18" s="116"/>
      <c r="E18" s="116"/>
      <c r="F18" s="116"/>
      <c r="G18" s="4"/>
      <c r="H18" s="4"/>
      <c r="I18" s="4"/>
      <c r="J18" s="4"/>
    </row>
    <row r="19" spans="1:10" ht="15">
      <c r="A19" s="15" t="s">
        <v>12</v>
      </c>
      <c r="B19" s="16">
        <f>+B6/360*365</f>
        <v>0.05221527777777778</v>
      </c>
      <c r="C19" s="5"/>
      <c r="D19" s="116"/>
      <c r="E19" s="116"/>
      <c r="F19" s="116"/>
      <c r="G19" s="4"/>
      <c r="H19" s="4"/>
      <c r="I19" s="4"/>
      <c r="J19" s="4"/>
    </row>
    <row r="20" spans="1:10" ht="12.75">
      <c r="A20" s="6" t="s">
        <v>13</v>
      </c>
      <c r="B20" s="17">
        <f>IF(OR(B3=L11,B3=L12,B3=L13),B5-1,B17)</f>
        <v>0</v>
      </c>
      <c r="C20" s="5"/>
      <c r="D20" s="110">
        <f>SUM(E25:E444)</f>
        <v>20048104.165334087</v>
      </c>
      <c r="E20" s="110"/>
      <c r="F20" s="110"/>
      <c r="G20" s="4"/>
      <c r="H20" s="4"/>
      <c r="I20" s="4"/>
      <c r="J20" s="4"/>
    </row>
    <row r="21" spans="1:10" s="20" customFormat="1" ht="12.75">
      <c r="A21" s="12"/>
      <c r="B21" s="18"/>
      <c r="C21" s="5"/>
      <c r="D21" s="19"/>
      <c r="E21" s="19"/>
      <c r="F21" s="19"/>
      <c r="G21" s="4"/>
      <c r="H21" s="4"/>
      <c r="I21" s="4"/>
      <c r="J21" s="4"/>
    </row>
    <row r="22" spans="1:18" ht="12.75">
      <c r="A22" s="4"/>
      <c r="B22" s="14"/>
      <c r="C22" s="5"/>
      <c r="D22" s="21"/>
      <c r="E22" s="21"/>
      <c r="F22" s="21"/>
      <c r="G22" s="12"/>
      <c r="H22" s="4"/>
      <c r="I22" s="4"/>
      <c r="J22" s="4"/>
      <c r="O22" s="22" t="s">
        <v>14</v>
      </c>
      <c r="P22" s="22"/>
      <c r="Q22" s="22"/>
      <c r="R22" s="22"/>
    </row>
    <row r="23" spans="1:19" ht="12.75">
      <c r="A23" s="6"/>
      <c r="B23" s="23" t="s">
        <v>15</v>
      </c>
      <c r="C23" s="23" t="s">
        <v>16</v>
      </c>
      <c r="D23" s="23" t="s">
        <v>17</v>
      </c>
      <c r="E23" s="23" t="s">
        <v>18</v>
      </c>
      <c r="F23" s="91"/>
      <c r="G23" s="12"/>
      <c r="H23" s="24"/>
      <c r="I23" s="24"/>
      <c r="J23" s="24"/>
      <c r="O23" s="25" t="s">
        <v>15</v>
      </c>
      <c r="P23" s="25" t="s">
        <v>16</v>
      </c>
      <c r="Q23" s="25" t="s">
        <v>17</v>
      </c>
      <c r="R23" s="25" t="s">
        <v>18</v>
      </c>
      <c r="S23" s="26" t="s">
        <v>20</v>
      </c>
    </row>
    <row r="24" spans="1:19" ht="15">
      <c r="A24" s="6">
        <v>0</v>
      </c>
      <c r="B24" s="27">
        <f>B4</f>
        <v>12500000</v>
      </c>
      <c r="C24" s="27">
        <v>0</v>
      </c>
      <c r="D24" s="27">
        <v>0</v>
      </c>
      <c r="E24" s="27">
        <v>0</v>
      </c>
      <c r="F24" s="92"/>
      <c r="G24" s="93"/>
      <c r="H24" s="29"/>
      <c r="I24" s="29"/>
      <c r="J24" s="29"/>
      <c r="L24" s="3" t="s">
        <v>21</v>
      </c>
      <c r="O24" s="30">
        <f>B4</f>
        <v>12500000</v>
      </c>
      <c r="P24" s="3">
        <v>0</v>
      </c>
      <c r="Q24" s="3">
        <v>0</v>
      </c>
      <c r="R24" s="3">
        <v>0</v>
      </c>
      <c r="S24" s="31">
        <f>-B24+B7+B8+B9+B10+B11+B12+B13+B14+B15</f>
        <v>-12390970</v>
      </c>
    </row>
    <row r="25" spans="1:19" ht="15">
      <c r="A25" s="6">
        <v>1</v>
      </c>
      <c r="B25" s="28">
        <f>+B24-C25</f>
        <v>12470112.065977775</v>
      </c>
      <c r="C25" s="28">
        <f>+E25-D25</f>
        <v>29887.93402222517</v>
      </c>
      <c r="D25" s="27">
        <f>+IF(A25&lt;=$B$5,B24*$B$6/12,0)</f>
        <v>53645.833333333336</v>
      </c>
      <c r="E25" s="27">
        <f aca="true" t="shared" si="1" ref="E25:E88">+IF(A25&lt;=$B$5,IF(A25&lt;=$B$20,B24*$B$6/12,PMT($B$6/12,$B$5-$B$20,-$B$4)),0)</f>
        <v>83533.7673555585</v>
      </c>
      <c r="F25" s="92"/>
      <c r="G25" s="92"/>
      <c r="H25" s="32"/>
      <c r="I25" s="32"/>
      <c r="J25" s="32"/>
      <c r="L25" s="3">
        <f>IF(A25&lt;=B$5,B$14+B$15/12,0)</f>
        <v>450</v>
      </c>
      <c r="O25" s="30">
        <f>O24-P25</f>
        <v>12470359.09040572</v>
      </c>
      <c r="P25" s="30">
        <f>+R25-Q25</f>
        <v>29640.909594280558</v>
      </c>
      <c r="Q25" s="3">
        <f aca="true" t="shared" si="2" ref="Q25:Q88">+IF(A25&lt;=$B$5,O24*$B$19/12,0)</f>
        <v>54390.914351851854</v>
      </c>
      <c r="R25" s="3">
        <f aca="true" t="shared" si="3" ref="R25:R88">+IF(A25&lt;=$B$5,IF(A25&lt;=$B$20,B24*$B$19/12,PMT($B$19/12,$B$5-$B$20,-$B$4)),0)</f>
        <v>84031.82394613241</v>
      </c>
      <c r="S25" s="3">
        <f>R25+L25</f>
        <v>84481.82394613241</v>
      </c>
    </row>
    <row r="26" spans="1:19" ht="15">
      <c r="A26" s="6">
        <v>2</v>
      </c>
      <c r="B26" s="28">
        <f aca="true" t="shared" si="4" ref="B26:B32">+B25-C26</f>
        <v>12440095.86290537</v>
      </c>
      <c r="C26" s="28">
        <f aca="true" t="shared" si="5" ref="C26:C32">+E26-D26</f>
        <v>30016.203072403892</v>
      </c>
      <c r="D26" s="27">
        <f aca="true" t="shared" si="6" ref="D26:D89">+IF(A26&lt;=$B$5,B25*$B$6/12,0)</f>
        <v>53517.564283154614</v>
      </c>
      <c r="E26" s="27">
        <f t="shared" si="1"/>
        <v>83533.7673555585</v>
      </c>
      <c r="F26" s="92"/>
      <c r="G26" s="92"/>
      <c r="H26" s="32"/>
      <c r="I26" s="32"/>
      <c r="J26" s="32"/>
      <c r="L26" s="3">
        <f aca="true" t="shared" si="7" ref="L26:L89">IF(A26&lt;=B$5,B$14+B$15/12,0)</f>
        <v>450</v>
      </c>
      <c r="O26" s="30">
        <f aca="true" t="shared" si="8" ref="O26:O89">O25-P26</f>
        <v>12440589.205117434</v>
      </c>
      <c r="P26" s="30">
        <f aca="true" t="shared" si="9" ref="P26:P89">+R26-Q26</f>
        <v>29769.885288284837</v>
      </c>
      <c r="Q26" s="3">
        <f t="shared" si="2"/>
        <v>54261.938657847575</v>
      </c>
      <c r="R26" s="3">
        <f t="shared" si="3"/>
        <v>84031.82394613241</v>
      </c>
      <c r="S26" s="3">
        <f aca="true" t="shared" si="10" ref="S26:S89">R26+L26</f>
        <v>84481.82394613241</v>
      </c>
    </row>
    <row r="27" spans="1:19" ht="15">
      <c r="A27" s="6">
        <v>3</v>
      </c>
      <c r="B27" s="28">
        <f t="shared" si="4"/>
        <v>12409950.84029478</v>
      </c>
      <c r="C27" s="28">
        <f t="shared" si="5"/>
        <v>30145.022610589636</v>
      </c>
      <c r="D27" s="27">
        <f t="shared" si="6"/>
        <v>53388.74474496887</v>
      </c>
      <c r="E27" s="27">
        <f t="shared" si="1"/>
        <v>83533.7673555585</v>
      </c>
      <c r="F27" s="92"/>
      <c r="G27" s="92"/>
      <c r="H27" s="32"/>
      <c r="I27" s="32"/>
      <c r="J27" s="32"/>
      <c r="L27" s="3">
        <f t="shared" si="7"/>
        <v>450</v>
      </c>
      <c r="O27" s="30">
        <f t="shared" si="8"/>
        <v>12410689.782926671</v>
      </c>
      <c r="P27" s="30">
        <f t="shared" si="9"/>
        <v>29899.4221907632</v>
      </c>
      <c r="Q27" s="3">
        <f t="shared" si="2"/>
        <v>54132.40175536921</v>
      </c>
      <c r="R27" s="3">
        <f t="shared" si="3"/>
        <v>84031.82394613241</v>
      </c>
      <c r="S27" s="3">
        <f t="shared" si="10"/>
        <v>84481.82394613241</v>
      </c>
    </row>
    <row r="28" spans="1:19" ht="15">
      <c r="A28" s="6">
        <v>4</v>
      </c>
      <c r="B28" s="28">
        <f t="shared" si="4"/>
        <v>12379676.445295487</v>
      </c>
      <c r="C28" s="28">
        <f t="shared" si="5"/>
        <v>30274.394999293414</v>
      </c>
      <c r="D28" s="27">
        <f t="shared" si="6"/>
        <v>53259.37235626509</v>
      </c>
      <c r="E28" s="27">
        <f t="shared" si="1"/>
        <v>83533.7673555585</v>
      </c>
      <c r="F28" s="92"/>
      <c r="G28" s="92"/>
      <c r="H28" s="32"/>
      <c r="I28" s="32"/>
      <c r="J28" s="32"/>
      <c r="L28" s="3">
        <f t="shared" si="7"/>
        <v>450</v>
      </c>
      <c r="O28" s="30">
        <f t="shared" si="8"/>
        <v>12380660.260182984</v>
      </c>
      <c r="P28" s="30">
        <f t="shared" si="9"/>
        <v>30029.522743687012</v>
      </c>
      <c r="Q28" s="3">
        <f t="shared" si="2"/>
        <v>54002.3012024454</v>
      </c>
      <c r="R28" s="3">
        <f t="shared" si="3"/>
        <v>84031.82394613241</v>
      </c>
      <c r="S28" s="3">
        <f t="shared" si="10"/>
        <v>84481.82394613241</v>
      </c>
    </row>
    <row r="29" spans="1:19" ht="15">
      <c r="A29" s="6">
        <v>5</v>
      </c>
      <c r="B29" s="28">
        <f t="shared" si="4"/>
        <v>12349272.12268432</v>
      </c>
      <c r="C29" s="28">
        <f t="shared" si="5"/>
        <v>30404.322611165386</v>
      </c>
      <c r="D29" s="27">
        <f t="shared" si="6"/>
        <v>53129.44474439312</v>
      </c>
      <c r="E29" s="27">
        <f t="shared" si="1"/>
        <v>83533.7673555585</v>
      </c>
      <c r="F29" s="92"/>
      <c r="G29" s="92"/>
      <c r="H29" s="32"/>
      <c r="I29" s="32"/>
      <c r="J29" s="32"/>
      <c r="L29" s="3">
        <f t="shared" si="7"/>
        <v>450</v>
      </c>
      <c r="O29" s="30">
        <f t="shared" si="8"/>
        <v>12350500.07078333</v>
      </c>
      <c r="P29" s="30">
        <f t="shared" si="9"/>
        <v>30160.189399653325</v>
      </c>
      <c r="Q29" s="3">
        <f t="shared" si="2"/>
        <v>53871.63454647909</v>
      </c>
      <c r="R29" s="3">
        <f t="shared" si="3"/>
        <v>84031.82394613241</v>
      </c>
      <c r="S29" s="3">
        <f t="shared" si="10"/>
        <v>84481.82394613241</v>
      </c>
    </row>
    <row r="30" spans="1:19" ht="15">
      <c r="A30" s="6">
        <v>6</v>
      </c>
      <c r="B30" s="28">
        <f t="shared" si="4"/>
        <v>12318737.314855281</v>
      </c>
      <c r="C30" s="28">
        <f t="shared" si="5"/>
        <v>30534.807829038305</v>
      </c>
      <c r="D30" s="27">
        <f t="shared" si="6"/>
        <v>52998.9595265202</v>
      </c>
      <c r="E30" s="27">
        <f t="shared" si="1"/>
        <v>83533.7673555585</v>
      </c>
      <c r="F30" s="92"/>
      <c r="G30" s="92"/>
      <c r="H30" s="32"/>
      <c r="I30" s="32"/>
      <c r="J30" s="32"/>
      <c r="L30" s="3">
        <f t="shared" si="7"/>
        <v>450</v>
      </c>
      <c r="O30" s="30">
        <f t="shared" si="8"/>
        <v>12320208.6461614</v>
      </c>
      <c r="P30" s="30">
        <f t="shared" si="9"/>
        <v>30291.424621931103</v>
      </c>
      <c r="Q30" s="3">
        <f t="shared" si="2"/>
        <v>53740.39932420131</v>
      </c>
      <c r="R30" s="3">
        <f t="shared" si="3"/>
        <v>84031.82394613241</v>
      </c>
      <c r="S30" s="3">
        <f t="shared" si="10"/>
        <v>84481.82394613241</v>
      </c>
    </row>
    <row r="31" spans="1:19" ht="15">
      <c r="A31" s="6">
        <v>7</v>
      </c>
      <c r="B31" s="28">
        <f t="shared" si="4"/>
        <v>12288071.46180931</v>
      </c>
      <c r="C31" s="28">
        <f t="shared" si="5"/>
        <v>30665.853045971264</v>
      </c>
      <c r="D31" s="27">
        <f t="shared" si="6"/>
        <v>52867.91430958724</v>
      </c>
      <c r="E31" s="27">
        <f t="shared" si="1"/>
        <v>83533.7673555585</v>
      </c>
      <c r="F31" s="92"/>
      <c r="G31" s="92"/>
      <c r="H31" s="32"/>
      <c r="I31" s="32"/>
      <c r="J31" s="32"/>
      <c r="L31" s="3">
        <f t="shared" si="7"/>
        <v>450</v>
      </c>
      <c r="O31" s="30">
        <f t="shared" si="8"/>
        <v>12289785.415276892</v>
      </c>
      <c r="P31" s="30">
        <f t="shared" si="9"/>
        <v>30423.23088450767</v>
      </c>
      <c r="Q31" s="3">
        <f t="shared" si="2"/>
        <v>53608.59306162474</v>
      </c>
      <c r="R31" s="3">
        <f t="shared" si="3"/>
        <v>84031.82394613241</v>
      </c>
      <c r="S31" s="3">
        <f t="shared" si="10"/>
        <v>84481.82394613241</v>
      </c>
    </row>
    <row r="32" spans="1:19" ht="15">
      <c r="A32" s="6">
        <v>8</v>
      </c>
      <c r="B32" s="28">
        <f t="shared" si="4"/>
        <v>12257274.001144016</v>
      </c>
      <c r="C32" s="28">
        <f t="shared" si="5"/>
        <v>30797.460665293554</v>
      </c>
      <c r="D32" s="27">
        <f t="shared" si="6"/>
        <v>52736.30669026495</v>
      </c>
      <c r="E32" s="27">
        <f t="shared" si="1"/>
        <v>83533.7673555585</v>
      </c>
      <c r="F32" s="92"/>
      <c r="G32" s="92"/>
      <c r="H32" s="32"/>
      <c r="I32" s="32"/>
      <c r="J32" s="32"/>
      <c r="L32" s="3">
        <f t="shared" si="7"/>
        <v>450</v>
      </c>
      <c r="O32" s="30">
        <f t="shared" si="8"/>
        <v>12259229.804604758</v>
      </c>
      <c r="P32" s="30">
        <f t="shared" si="9"/>
        <v>30555.610672135335</v>
      </c>
      <c r="Q32" s="3">
        <f t="shared" si="2"/>
        <v>53476.21327399708</v>
      </c>
      <c r="R32" s="3">
        <f t="shared" si="3"/>
        <v>84031.82394613241</v>
      </c>
      <c r="S32" s="3">
        <f t="shared" si="10"/>
        <v>84481.82394613241</v>
      </c>
    </row>
    <row r="33" spans="1:19" ht="15">
      <c r="A33" s="6">
        <v>9</v>
      </c>
      <c r="B33" s="28">
        <f>+B32-C33</f>
        <v>12226344.368043367</v>
      </c>
      <c r="C33" s="28">
        <f>+E33-D33</f>
        <v>30929.633100648774</v>
      </c>
      <c r="D33" s="27">
        <f t="shared" si="6"/>
        <v>52604.13425490973</v>
      </c>
      <c r="E33" s="27">
        <f t="shared" si="1"/>
        <v>83533.7673555585</v>
      </c>
      <c r="F33" s="92"/>
      <c r="G33" s="92"/>
      <c r="H33" s="32"/>
      <c r="I33" s="32"/>
      <c r="J33" s="32"/>
      <c r="L33" s="3">
        <f t="shared" si="7"/>
        <v>450</v>
      </c>
      <c r="O33" s="30">
        <f t="shared" si="8"/>
        <v>12228541.23812438</v>
      </c>
      <c r="P33" s="30">
        <f t="shared" si="9"/>
        <v>30688.566480378264</v>
      </c>
      <c r="Q33" s="3">
        <f t="shared" si="2"/>
        <v>53343.25746575415</v>
      </c>
      <c r="R33" s="3">
        <f t="shared" si="3"/>
        <v>84031.82394613241</v>
      </c>
      <c r="S33" s="3">
        <f t="shared" si="10"/>
        <v>84481.82394613241</v>
      </c>
    </row>
    <row r="34" spans="1:19" ht="15">
      <c r="A34" s="6">
        <v>10</v>
      </c>
      <c r="B34" s="28">
        <f>+B33-C34</f>
        <v>12195281.995267328</v>
      </c>
      <c r="C34" s="28">
        <f>+E34-D34</f>
        <v>31062.372776039054</v>
      </c>
      <c r="D34" s="27">
        <f t="shared" si="6"/>
        <v>52471.39457951945</v>
      </c>
      <c r="E34" s="27">
        <f t="shared" si="1"/>
        <v>83533.7673555585</v>
      </c>
      <c r="F34" s="92"/>
      <c r="G34" s="92"/>
      <c r="H34" s="32"/>
      <c r="I34" s="32"/>
      <c r="J34" s="32"/>
      <c r="L34" s="3">
        <f t="shared" si="7"/>
        <v>450</v>
      </c>
      <c r="O34" s="30">
        <f t="shared" si="8"/>
        <v>12197719.13730872</v>
      </c>
      <c r="P34" s="30">
        <f t="shared" si="9"/>
        <v>30822.100815659483</v>
      </c>
      <c r="Q34" s="3">
        <f t="shared" si="2"/>
        <v>53209.72313047293</v>
      </c>
      <c r="R34" s="3">
        <f t="shared" si="3"/>
        <v>84031.82394613241</v>
      </c>
      <c r="S34" s="3">
        <f t="shared" si="10"/>
        <v>84481.82394613241</v>
      </c>
    </row>
    <row r="35" spans="1:19" ht="15">
      <c r="A35" s="6">
        <v>11</v>
      </c>
      <c r="B35" s="28">
        <f>+B34-C35</f>
        <v>12164086.313141458</v>
      </c>
      <c r="C35" s="28">
        <f>+E35-D35</f>
        <v>31195.682125869564</v>
      </c>
      <c r="D35" s="27">
        <f t="shared" si="6"/>
        <v>52338.08522968894</v>
      </c>
      <c r="E35" s="27">
        <f t="shared" si="1"/>
        <v>83533.7673555585</v>
      </c>
      <c r="F35" s="92"/>
      <c r="G35" s="92"/>
      <c r="H35" s="32"/>
      <c r="I35" s="32"/>
      <c r="J35" s="32"/>
      <c r="L35" s="3">
        <f t="shared" si="7"/>
        <v>450</v>
      </c>
      <c r="O35" s="30">
        <f t="shared" si="8"/>
        <v>12166762.921113413</v>
      </c>
      <c r="P35" s="30">
        <f t="shared" si="9"/>
        <v>30956.21619530819</v>
      </c>
      <c r="Q35" s="3">
        <f t="shared" si="2"/>
        <v>53075.60775082422</v>
      </c>
      <c r="R35" s="3">
        <f t="shared" si="3"/>
        <v>84031.82394613241</v>
      </c>
      <c r="S35" s="3">
        <f t="shared" si="10"/>
        <v>84481.82394613241</v>
      </c>
    </row>
    <row r="36" spans="1:19" ht="15">
      <c r="A36" s="6">
        <v>12</v>
      </c>
      <c r="B36" s="28">
        <f>+B35-C36</f>
        <v>12132756.749546465</v>
      </c>
      <c r="C36" s="28">
        <f>+E36-D36</f>
        <v>31329.56359499308</v>
      </c>
      <c r="D36" s="27">
        <f t="shared" si="6"/>
        <v>52204.203760565426</v>
      </c>
      <c r="E36" s="27">
        <f t="shared" si="1"/>
        <v>83533.7673555585</v>
      </c>
      <c r="F36" s="92"/>
      <c r="G36" s="92"/>
      <c r="H36" s="32"/>
      <c r="I36" s="32"/>
      <c r="J36" s="32"/>
      <c r="L36" s="3">
        <f t="shared" si="7"/>
        <v>450</v>
      </c>
      <c r="O36" s="30">
        <f t="shared" si="8"/>
        <v>12135672.005965807</v>
      </c>
      <c r="P36" s="30">
        <f t="shared" si="9"/>
        <v>31090.9151476071</v>
      </c>
      <c r="Q36" s="3">
        <f t="shared" si="2"/>
        <v>52940.90879852531</v>
      </c>
      <c r="R36" s="3">
        <f t="shared" si="3"/>
        <v>84031.82394613241</v>
      </c>
      <c r="S36" s="3">
        <f t="shared" si="10"/>
        <v>84481.82394613241</v>
      </c>
    </row>
    <row r="37" spans="1:19" ht="15">
      <c r="A37" s="6">
        <v>13</v>
      </c>
      <c r="B37" s="28">
        <f aca="true" t="shared" si="11" ref="B37:B100">+B36-C37</f>
        <v>12101292.72990771</v>
      </c>
      <c r="C37" s="28">
        <f aca="true" t="shared" si="12" ref="C37:C100">+E37-D37</f>
        <v>31464.019638754937</v>
      </c>
      <c r="D37" s="27">
        <f t="shared" si="6"/>
        <v>52069.74771680357</v>
      </c>
      <c r="E37" s="27">
        <f t="shared" si="1"/>
        <v>83533.7673555585</v>
      </c>
      <c r="F37" s="92"/>
      <c r="G37" s="92"/>
      <c r="H37" s="32"/>
      <c r="I37" s="32"/>
      <c r="J37" s="32"/>
      <c r="L37" s="3">
        <f t="shared" si="7"/>
        <v>450</v>
      </c>
      <c r="O37" s="30">
        <f t="shared" si="8"/>
        <v>12104445.805753967</v>
      </c>
      <c r="P37" s="30">
        <f t="shared" si="9"/>
        <v>31226.200211840223</v>
      </c>
      <c r="Q37" s="3">
        <f t="shared" si="2"/>
        <v>52805.62373429219</v>
      </c>
      <c r="R37" s="3">
        <f t="shared" si="3"/>
        <v>84031.82394613241</v>
      </c>
      <c r="S37" s="3">
        <f t="shared" si="10"/>
        <v>84481.82394613241</v>
      </c>
    </row>
    <row r="38" spans="1:19" ht="15">
      <c r="A38" s="6">
        <v>14</v>
      </c>
      <c r="B38" s="28">
        <f t="shared" si="11"/>
        <v>12069693.677184673</v>
      </c>
      <c r="C38" s="28">
        <f t="shared" si="12"/>
        <v>31599.052723037916</v>
      </c>
      <c r="D38" s="27">
        <f t="shared" si="6"/>
        <v>51934.71463252059</v>
      </c>
      <c r="E38" s="27">
        <f t="shared" si="1"/>
        <v>83533.7673555585</v>
      </c>
      <c r="F38" s="92"/>
      <c r="G38" s="92"/>
      <c r="H38" s="32"/>
      <c r="I38" s="32"/>
      <c r="J38" s="32"/>
      <c r="L38" s="3">
        <f t="shared" si="7"/>
        <v>450</v>
      </c>
      <c r="O38" s="30">
        <f t="shared" si="8"/>
        <v>12073083.731815627</v>
      </c>
      <c r="P38" s="30">
        <f t="shared" si="9"/>
        <v>31362.073938340705</v>
      </c>
      <c r="Q38" s="3">
        <f t="shared" si="2"/>
        <v>52669.75000779171</v>
      </c>
      <c r="R38" s="3">
        <f t="shared" si="3"/>
        <v>84031.82394613241</v>
      </c>
      <c r="S38" s="3">
        <f t="shared" si="10"/>
        <v>84481.82394613241</v>
      </c>
    </row>
    <row r="39" spans="1:19" ht="15">
      <c r="A39" s="6">
        <v>15</v>
      </c>
      <c r="B39" s="28">
        <f t="shared" si="11"/>
        <v>12037959.011860365</v>
      </c>
      <c r="C39" s="28">
        <f t="shared" si="12"/>
        <v>31734.66532430762</v>
      </c>
      <c r="D39" s="27">
        <f t="shared" si="6"/>
        <v>51799.102031250884</v>
      </c>
      <c r="E39" s="27">
        <f t="shared" si="1"/>
        <v>83533.7673555585</v>
      </c>
      <c r="F39" s="92"/>
      <c r="G39" s="92"/>
      <c r="H39" s="32"/>
      <c r="I39" s="32"/>
      <c r="J39" s="32"/>
      <c r="L39" s="3">
        <f t="shared" si="7"/>
        <v>450</v>
      </c>
      <c r="O39" s="30">
        <f t="shared" si="8"/>
        <v>12041585.192927089</v>
      </c>
      <c r="P39" s="30">
        <f t="shared" si="9"/>
        <v>31498.53888853884</v>
      </c>
      <c r="Q39" s="3">
        <f t="shared" si="2"/>
        <v>52533.28505759357</v>
      </c>
      <c r="R39" s="3">
        <f t="shared" si="3"/>
        <v>84031.82394613241</v>
      </c>
      <c r="S39" s="3">
        <f t="shared" si="10"/>
        <v>84481.82394613241</v>
      </c>
    </row>
    <row r="40" spans="1:19" ht="15">
      <c r="A40" s="6">
        <v>16</v>
      </c>
      <c r="B40" s="28">
        <f t="shared" si="11"/>
        <v>12006088.151930707</v>
      </c>
      <c r="C40" s="28">
        <f t="shared" si="12"/>
        <v>31870.85992965778</v>
      </c>
      <c r="D40" s="27">
        <f t="shared" si="6"/>
        <v>51662.907425900725</v>
      </c>
      <c r="E40" s="27">
        <f t="shared" si="1"/>
        <v>83533.7673555585</v>
      </c>
      <c r="F40" s="92"/>
      <c r="G40" s="92"/>
      <c r="H40" s="32"/>
      <c r="I40" s="32"/>
      <c r="J40" s="32"/>
      <c r="L40" s="3">
        <f t="shared" si="7"/>
        <v>450</v>
      </c>
      <c r="O40" s="30">
        <f t="shared" si="8"/>
        <v>12009949.595292078</v>
      </c>
      <c r="P40" s="30">
        <f t="shared" si="9"/>
        <v>31635.597635010432</v>
      </c>
      <c r="Q40" s="3">
        <f t="shared" si="2"/>
        <v>52396.22631112198</v>
      </c>
      <c r="R40" s="3">
        <f t="shared" si="3"/>
        <v>84031.82394613241</v>
      </c>
      <c r="S40" s="3">
        <f t="shared" si="10"/>
        <v>84481.82394613241</v>
      </c>
    </row>
    <row r="41" spans="1:19" ht="15">
      <c r="A41" s="6">
        <v>17</v>
      </c>
      <c r="B41" s="28">
        <f t="shared" si="11"/>
        <v>11974080.51289385</v>
      </c>
      <c r="C41" s="28">
        <f t="shared" si="12"/>
        <v>32007.6390368559</v>
      </c>
      <c r="D41" s="27">
        <f t="shared" si="6"/>
        <v>51526.128318702606</v>
      </c>
      <c r="E41" s="27">
        <f t="shared" si="1"/>
        <v>83533.7673555585</v>
      </c>
      <c r="F41" s="92"/>
      <c r="G41" s="92"/>
      <c r="H41" s="32"/>
      <c r="I41" s="32"/>
      <c r="J41" s="32"/>
      <c r="L41" s="3">
        <f t="shared" si="7"/>
        <v>450</v>
      </c>
      <c r="O41" s="30">
        <f t="shared" si="8"/>
        <v>11978176.342530552</v>
      </c>
      <c r="P41" s="30">
        <f t="shared" si="9"/>
        <v>31773.252761525277</v>
      </c>
      <c r="Q41" s="3">
        <f t="shared" si="2"/>
        <v>52258.571184607135</v>
      </c>
      <c r="R41" s="3">
        <f t="shared" si="3"/>
        <v>84031.82394613241</v>
      </c>
      <c r="S41" s="3">
        <f t="shared" si="10"/>
        <v>84481.82394613241</v>
      </c>
    </row>
    <row r="42" spans="1:19" ht="15">
      <c r="A42" s="6">
        <v>18</v>
      </c>
      <c r="B42" s="28">
        <f t="shared" si="11"/>
        <v>11941935.50773946</v>
      </c>
      <c r="C42" s="28">
        <f t="shared" si="12"/>
        <v>32145.005154389066</v>
      </c>
      <c r="D42" s="27">
        <f t="shared" si="6"/>
        <v>51388.76220116944</v>
      </c>
      <c r="E42" s="27">
        <f t="shared" si="1"/>
        <v>83533.7673555585</v>
      </c>
      <c r="F42" s="92"/>
      <c r="G42" s="92"/>
      <c r="H42" s="32"/>
      <c r="I42" s="32"/>
      <c r="J42" s="32"/>
      <c r="L42" s="3">
        <f t="shared" si="7"/>
        <v>450</v>
      </c>
      <c r="O42" s="30">
        <f t="shared" si="8"/>
        <v>11946264.835667456</v>
      </c>
      <c r="P42" s="30">
        <f t="shared" si="9"/>
        <v>31911.506863095827</v>
      </c>
      <c r="Q42" s="3">
        <f t="shared" si="2"/>
        <v>52120.317083036585</v>
      </c>
      <c r="R42" s="3">
        <f t="shared" si="3"/>
        <v>84031.82394613241</v>
      </c>
      <c r="S42" s="3">
        <f t="shared" si="10"/>
        <v>84481.82394613241</v>
      </c>
    </row>
    <row r="43" spans="1:19" ht="15">
      <c r="A43" s="6">
        <v>19</v>
      </c>
      <c r="B43" s="28">
        <f t="shared" si="11"/>
        <v>11909652.54693795</v>
      </c>
      <c r="C43" s="28">
        <f t="shared" si="12"/>
        <v>32282.960801509988</v>
      </c>
      <c r="D43" s="27">
        <f t="shared" si="6"/>
        <v>51250.80655404852</v>
      </c>
      <c r="E43" s="27">
        <f t="shared" si="1"/>
        <v>83533.7673555585</v>
      </c>
      <c r="F43" s="92"/>
      <c r="G43" s="92"/>
      <c r="H43" s="32"/>
      <c r="I43" s="32"/>
      <c r="J43" s="32"/>
      <c r="L43" s="3">
        <f t="shared" si="7"/>
        <v>450</v>
      </c>
      <c r="O43" s="30">
        <f t="shared" si="8"/>
        <v>11914214.473121429</v>
      </c>
      <c r="P43" s="30">
        <f t="shared" si="9"/>
        <v>32050.36254602616</v>
      </c>
      <c r="Q43" s="3">
        <f t="shared" si="2"/>
        <v>51981.46140010625</v>
      </c>
      <c r="R43" s="3">
        <f t="shared" si="3"/>
        <v>84031.82394613241</v>
      </c>
      <c r="S43" s="3">
        <f t="shared" si="10"/>
        <v>84481.82394613241</v>
      </c>
    </row>
    <row r="44" spans="1:19" ht="15">
      <c r="A44" s="6">
        <v>20</v>
      </c>
      <c r="B44" s="28">
        <f t="shared" si="11"/>
        <v>11877231.038429666</v>
      </c>
      <c r="C44" s="28">
        <f t="shared" si="12"/>
        <v>32421.508508283136</v>
      </c>
      <c r="D44" s="27">
        <f t="shared" si="6"/>
        <v>51112.25884727537</v>
      </c>
      <c r="E44" s="27">
        <f t="shared" si="1"/>
        <v>83533.7673555585</v>
      </c>
      <c r="F44" s="92"/>
      <c r="G44" s="92"/>
      <c r="H44" s="32"/>
      <c r="I44" s="32"/>
      <c r="J44" s="32"/>
      <c r="L44" s="3">
        <f t="shared" si="7"/>
        <v>450</v>
      </c>
      <c r="O44" s="30">
        <f t="shared" si="8"/>
        <v>11882024.650693467</v>
      </c>
      <c r="P44" s="30">
        <f t="shared" si="9"/>
        <v>32189.822427961102</v>
      </c>
      <c r="Q44" s="3">
        <f t="shared" si="2"/>
        <v>51842.00151817131</v>
      </c>
      <c r="R44" s="3">
        <f t="shared" si="3"/>
        <v>84031.82394613241</v>
      </c>
      <c r="S44" s="3">
        <f t="shared" si="10"/>
        <v>84481.82394613241</v>
      </c>
    </row>
    <row r="45" spans="1:19" ht="15">
      <c r="A45" s="6">
        <v>21</v>
      </c>
      <c r="B45" s="28">
        <f t="shared" si="11"/>
        <v>11844670.387614036</v>
      </c>
      <c r="C45" s="28">
        <f t="shared" si="12"/>
        <v>32560.65081563119</v>
      </c>
      <c r="D45" s="27">
        <f t="shared" si="6"/>
        <v>50973.116539927316</v>
      </c>
      <c r="E45" s="27">
        <f t="shared" si="1"/>
        <v>83533.7673555585</v>
      </c>
      <c r="F45" s="92"/>
      <c r="G45" s="92"/>
      <c r="H45" s="32"/>
      <c r="I45" s="32"/>
      <c r="J45" s="32"/>
      <c r="L45" s="3">
        <f t="shared" si="7"/>
        <v>450</v>
      </c>
      <c r="O45" s="30">
        <f t="shared" si="8"/>
        <v>11849694.761555532</v>
      </c>
      <c r="P45" s="30">
        <f t="shared" si="9"/>
        <v>32329.889137935555</v>
      </c>
      <c r="Q45" s="3">
        <f t="shared" si="2"/>
        <v>51701.93480819686</v>
      </c>
      <c r="R45" s="3">
        <f t="shared" si="3"/>
        <v>84031.82394613241</v>
      </c>
      <c r="S45" s="3">
        <f t="shared" si="10"/>
        <v>84481.82394613241</v>
      </c>
    </row>
    <row r="46" spans="1:19" ht="15">
      <c r="A46" s="6">
        <v>22</v>
      </c>
      <c r="B46" s="28">
        <f t="shared" si="11"/>
        <v>11811969.997338654</v>
      </c>
      <c r="C46" s="28">
        <f t="shared" si="12"/>
        <v>32700.390275381607</v>
      </c>
      <c r="D46" s="27">
        <f t="shared" si="6"/>
        <v>50833.3770801769</v>
      </c>
      <c r="E46" s="27">
        <f t="shared" si="1"/>
        <v>83533.7673555585</v>
      </c>
      <c r="F46" s="92"/>
      <c r="G46" s="92"/>
      <c r="H46" s="32"/>
      <c r="I46" s="32"/>
      <c r="J46" s="32"/>
      <c r="L46" s="3">
        <f t="shared" si="7"/>
        <v>450</v>
      </c>
      <c r="O46" s="30">
        <f t="shared" si="8"/>
        <v>11817224.196239108</v>
      </c>
      <c r="P46" s="30">
        <f t="shared" si="9"/>
        <v>32470.565316424058</v>
      </c>
      <c r="Q46" s="3">
        <f t="shared" si="2"/>
        <v>51561.258629708354</v>
      </c>
      <c r="R46" s="3">
        <f t="shared" si="3"/>
        <v>84031.82394613241</v>
      </c>
      <c r="S46" s="3">
        <f t="shared" si="10"/>
        <v>84481.82394613241</v>
      </c>
    </row>
    <row r="47" spans="1:19" ht="15">
      <c r="A47" s="6">
        <v>23</v>
      </c>
      <c r="B47" s="28">
        <f t="shared" si="11"/>
        <v>11779129.267888341</v>
      </c>
      <c r="C47" s="28">
        <f t="shared" si="12"/>
        <v>32840.72945031345</v>
      </c>
      <c r="D47" s="27">
        <f t="shared" si="6"/>
        <v>50693.03790524506</v>
      </c>
      <c r="E47" s="27">
        <f t="shared" si="1"/>
        <v>83533.7673555585</v>
      </c>
      <c r="F47" s="92"/>
      <c r="G47" s="92"/>
      <c r="H47" s="32"/>
      <c r="I47" s="32"/>
      <c r="J47" s="32"/>
      <c r="L47" s="3">
        <f t="shared" si="7"/>
        <v>450</v>
      </c>
      <c r="O47" s="30">
        <f t="shared" si="8"/>
        <v>11784612.342623718</v>
      </c>
      <c r="P47" s="30">
        <f t="shared" si="9"/>
        <v>32611.853615390602</v>
      </c>
      <c r="Q47" s="3">
        <f t="shared" si="2"/>
        <v>51419.97033074181</v>
      </c>
      <c r="R47" s="3">
        <f t="shared" si="3"/>
        <v>84031.82394613241</v>
      </c>
      <c r="S47" s="3">
        <f t="shared" si="10"/>
        <v>84481.82394613241</v>
      </c>
    </row>
    <row r="48" spans="1:19" ht="15">
      <c r="A48" s="6">
        <v>24</v>
      </c>
      <c r="B48" s="28">
        <f t="shared" si="11"/>
        <v>11746147.596974136</v>
      </c>
      <c r="C48" s="28">
        <f t="shared" si="12"/>
        <v>32981.67091420438</v>
      </c>
      <c r="D48" s="27">
        <f t="shared" si="6"/>
        <v>50552.09644135413</v>
      </c>
      <c r="E48" s="27">
        <f t="shared" si="1"/>
        <v>83533.7673555585</v>
      </c>
      <c r="F48" s="92"/>
      <c r="G48" s="92"/>
      <c r="H48" s="32"/>
      <c r="I48" s="32"/>
      <c r="J48" s="32"/>
      <c r="L48" s="3">
        <f t="shared" si="7"/>
        <v>450</v>
      </c>
      <c r="O48" s="30">
        <f t="shared" si="8"/>
        <v>11751858.58592538</v>
      </c>
      <c r="P48" s="30">
        <f t="shared" si="9"/>
        <v>32753.756698338584</v>
      </c>
      <c r="Q48" s="3">
        <f t="shared" si="2"/>
        <v>51278.06724779383</v>
      </c>
      <c r="R48" s="3">
        <f t="shared" si="3"/>
        <v>84031.82394613241</v>
      </c>
      <c r="S48" s="3">
        <f t="shared" si="10"/>
        <v>84481.82394613241</v>
      </c>
    </row>
    <row r="49" spans="1:19" ht="15">
      <c r="A49" s="6">
        <v>25</v>
      </c>
      <c r="B49" s="28">
        <f t="shared" si="11"/>
        <v>11713024.379722258</v>
      </c>
      <c r="C49" s="28">
        <f t="shared" si="12"/>
        <v>33123.21725187784</v>
      </c>
      <c r="D49" s="27">
        <f t="shared" si="6"/>
        <v>50410.55010368067</v>
      </c>
      <c r="E49" s="27">
        <f t="shared" si="1"/>
        <v>83533.7673555585</v>
      </c>
      <c r="F49" s="92"/>
      <c r="G49" s="92"/>
      <c r="H49" s="32"/>
      <c r="I49" s="32"/>
      <c r="J49" s="32"/>
      <c r="L49" s="3">
        <f t="shared" si="7"/>
        <v>450</v>
      </c>
      <c r="O49" s="30">
        <f t="shared" si="8"/>
        <v>11718962.30868502</v>
      </c>
      <c r="P49" s="30">
        <f t="shared" si="9"/>
        <v>32896.277240361036</v>
      </c>
      <c r="Q49" s="3">
        <f t="shared" si="2"/>
        <v>51135.546705771376</v>
      </c>
      <c r="R49" s="3">
        <f t="shared" si="3"/>
        <v>84031.82394613241</v>
      </c>
      <c r="S49" s="3">
        <f t="shared" si="10"/>
        <v>84481.82394613241</v>
      </c>
    </row>
    <row r="50" spans="1:19" ht="15">
      <c r="A50" s="6">
        <v>26</v>
      </c>
      <c r="B50" s="28">
        <f t="shared" si="11"/>
        <v>11679759.008663008</v>
      </c>
      <c r="C50" s="28">
        <f t="shared" si="12"/>
        <v>33265.37105925049</v>
      </c>
      <c r="D50" s="27">
        <f t="shared" si="6"/>
        <v>50268.39629630802</v>
      </c>
      <c r="E50" s="27">
        <f t="shared" si="1"/>
        <v>83533.7673555585</v>
      </c>
      <c r="F50" s="92"/>
      <c r="G50" s="92"/>
      <c r="H50" s="32"/>
      <c r="I50" s="32"/>
      <c r="J50" s="32"/>
      <c r="L50" s="3">
        <f t="shared" si="7"/>
        <v>450</v>
      </c>
      <c r="O50" s="30">
        <f t="shared" si="8"/>
        <v>11685922.890756829</v>
      </c>
      <c r="P50" s="30">
        <f t="shared" si="9"/>
        <v>33039.417928191055</v>
      </c>
      <c r="Q50" s="3">
        <f t="shared" si="2"/>
        <v>50992.40601794136</v>
      </c>
      <c r="R50" s="3">
        <f t="shared" si="3"/>
        <v>84031.82394613241</v>
      </c>
      <c r="S50" s="3">
        <f t="shared" si="10"/>
        <v>84481.82394613241</v>
      </c>
    </row>
    <row r="51" spans="1:19" ht="15">
      <c r="A51" s="6">
        <v>27</v>
      </c>
      <c r="B51" s="28">
        <f t="shared" si="11"/>
        <v>11646350.873719629</v>
      </c>
      <c r="C51" s="28">
        <f t="shared" si="12"/>
        <v>33408.134943379766</v>
      </c>
      <c r="D51" s="27">
        <f t="shared" si="6"/>
        <v>50125.63241217874</v>
      </c>
      <c r="E51" s="27">
        <f t="shared" si="1"/>
        <v>83533.7673555585</v>
      </c>
      <c r="F51" s="92"/>
      <c r="G51" s="92"/>
      <c r="H51" s="32"/>
      <c r="I51" s="32"/>
      <c r="J51" s="32"/>
      <c r="L51" s="3">
        <f t="shared" si="7"/>
        <v>450</v>
      </c>
      <c r="O51" s="30">
        <f t="shared" si="8"/>
        <v>11652739.709296577</v>
      </c>
      <c r="P51" s="30">
        <f t="shared" si="9"/>
        <v>33183.18146025244</v>
      </c>
      <c r="Q51" s="3">
        <f t="shared" si="2"/>
        <v>50848.64248587997</v>
      </c>
      <c r="R51" s="3">
        <f t="shared" si="3"/>
        <v>84031.82394613241</v>
      </c>
      <c r="S51" s="3">
        <f t="shared" si="10"/>
        <v>84481.82394613241</v>
      </c>
    </row>
    <row r="52" spans="1:19" ht="15">
      <c r="A52" s="6">
        <v>28</v>
      </c>
      <c r="B52" s="28">
        <f t="shared" si="11"/>
        <v>11612799.362197118</v>
      </c>
      <c r="C52" s="28">
        <f t="shared" si="12"/>
        <v>33551.51152251177</v>
      </c>
      <c r="D52" s="27">
        <f t="shared" si="6"/>
        <v>49982.25583304674</v>
      </c>
      <c r="E52" s="27">
        <f t="shared" si="1"/>
        <v>83533.7673555585</v>
      </c>
      <c r="F52" s="92"/>
      <c r="G52" s="92"/>
      <c r="H52" s="32"/>
      <c r="I52" s="32"/>
      <c r="J52" s="32"/>
      <c r="L52" s="3">
        <f t="shared" si="7"/>
        <v>450</v>
      </c>
      <c r="O52" s="30">
        <f t="shared" si="8"/>
        <v>11619412.138749866</v>
      </c>
      <c r="P52" s="30">
        <f t="shared" si="9"/>
        <v>33327.570546710565</v>
      </c>
      <c r="Q52" s="3">
        <f t="shared" si="2"/>
        <v>50704.25339942185</v>
      </c>
      <c r="R52" s="3">
        <f t="shared" si="3"/>
        <v>84031.82394613241</v>
      </c>
      <c r="S52" s="3">
        <f t="shared" si="10"/>
        <v>84481.82394613241</v>
      </c>
    </row>
    <row r="53" spans="1:19" ht="15">
      <c r="A53" s="6">
        <v>29</v>
      </c>
      <c r="B53" s="28">
        <f t="shared" si="11"/>
        <v>11579103.858770989</v>
      </c>
      <c r="C53" s="28">
        <f t="shared" si="12"/>
        <v>33695.50342612921</v>
      </c>
      <c r="D53" s="27">
        <f t="shared" si="6"/>
        <v>49838.2639294293</v>
      </c>
      <c r="E53" s="27">
        <f t="shared" si="1"/>
        <v>83533.7673555585</v>
      </c>
      <c r="F53" s="92"/>
      <c r="G53" s="92"/>
      <c r="H53" s="32"/>
      <c r="I53" s="32"/>
      <c r="J53" s="32"/>
      <c r="L53" s="3">
        <f t="shared" si="7"/>
        <v>450</v>
      </c>
      <c r="O53" s="30">
        <f t="shared" si="8"/>
        <v>11585939.550840342</v>
      </c>
      <c r="P53" s="30">
        <f t="shared" si="9"/>
        <v>33472.58790952348</v>
      </c>
      <c r="Q53" s="3">
        <f t="shared" si="2"/>
        <v>50559.236036608934</v>
      </c>
      <c r="R53" s="3">
        <f t="shared" si="3"/>
        <v>84031.82394613241</v>
      </c>
      <c r="S53" s="3">
        <f t="shared" si="10"/>
        <v>84481.82394613241</v>
      </c>
    </row>
    <row r="54" spans="1:19" ht="15">
      <c r="A54" s="6">
        <v>30</v>
      </c>
      <c r="B54" s="28">
        <f t="shared" si="11"/>
        <v>11545263.745475989</v>
      </c>
      <c r="C54" s="28">
        <f t="shared" si="12"/>
        <v>33840.11329499968</v>
      </c>
      <c r="D54" s="27">
        <f t="shared" si="6"/>
        <v>49693.65406055882</v>
      </c>
      <c r="E54" s="27">
        <f t="shared" si="1"/>
        <v>83533.7673555585</v>
      </c>
      <c r="F54" s="92"/>
      <c r="G54" s="92"/>
      <c r="H54" s="32"/>
      <c r="I54" s="32"/>
      <c r="J54" s="32"/>
      <c r="L54" s="3">
        <f t="shared" si="7"/>
        <v>450</v>
      </c>
      <c r="O54" s="30">
        <f t="shared" si="8"/>
        <v>11552321.314557848</v>
      </c>
      <c r="P54" s="30">
        <f t="shared" si="9"/>
        <v>33618.23628249321</v>
      </c>
      <c r="Q54" s="3">
        <f t="shared" si="2"/>
        <v>50413.5876636392</v>
      </c>
      <c r="R54" s="3">
        <f t="shared" si="3"/>
        <v>84031.82394613241</v>
      </c>
      <c r="S54" s="3">
        <f t="shared" si="10"/>
        <v>84481.82394613241</v>
      </c>
    </row>
    <row r="55" spans="1:19" ht="15">
      <c r="A55" s="6">
        <v>31</v>
      </c>
      <c r="B55" s="28">
        <f t="shared" si="11"/>
        <v>11511278.401694765</v>
      </c>
      <c r="C55" s="28">
        <f t="shared" si="12"/>
        <v>33985.34378122406</v>
      </c>
      <c r="D55" s="27">
        <f t="shared" si="6"/>
        <v>49548.42357433445</v>
      </c>
      <c r="E55" s="27">
        <f t="shared" si="1"/>
        <v>83533.7673555585</v>
      </c>
      <c r="F55" s="92"/>
      <c r="G55" s="92"/>
      <c r="H55" s="32"/>
      <c r="I55" s="32"/>
      <c r="J55" s="32"/>
      <c r="L55" s="3">
        <f t="shared" si="7"/>
        <v>450</v>
      </c>
      <c r="O55" s="30">
        <f t="shared" si="8"/>
        <v>11518556.79614653</v>
      </c>
      <c r="P55" s="30">
        <f t="shared" si="9"/>
        <v>33764.51841131732</v>
      </c>
      <c r="Q55" s="3">
        <f t="shared" si="2"/>
        <v>50267.30553481509</v>
      </c>
      <c r="R55" s="3">
        <f t="shared" si="3"/>
        <v>84031.82394613241</v>
      </c>
      <c r="S55" s="3">
        <f t="shared" si="10"/>
        <v>84481.82394613241</v>
      </c>
    </row>
    <row r="56" spans="1:19" ht="15">
      <c r="A56" s="6">
        <v>32</v>
      </c>
      <c r="B56" s="28">
        <f t="shared" si="11"/>
        <v>11477147.20414648</v>
      </c>
      <c r="C56" s="28">
        <f t="shared" si="12"/>
        <v>34131.19754828514</v>
      </c>
      <c r="D56" s="27">
        <f t="shared" si="6"/>
        <v>49402.569807273365</v>
      </c>
      <c r="E56" s="27">
        <f t="shared" si="1"/>
        <v>83533.7673555585</v>
      </c>
      <c r="F56" s="92"/>
      <c r="G56" s="92"/>
      <c r="H56" s="32"/>
      <c r="I56" s="32"/>
      <c r="J56" s="32"/>
      <c r="L56" s="3">
        <f t="shared" si="7"/>
        <v>450</v>
      </c>
      <c r="O56" s="30">
        <f t="shared" si="8"/>
        <v>11484645.35909289</v>
      </c>
      <c r="P56" s="30">
        <f t="shared" si="9"/>
        <v>33911.43705364066</v>
      </c>
      <c r="Q56" s="3">
        <f t="shared" si="2"/>
        <v>50120.386892491755</v>
      </c>
      <c r="R56" s="3">
        <f t="shared" si="3"/>
        <v>84031.82394613241</v>
      </c>
      <c r="S56" s="3">
        <f t="shared" si="10"/>
        <v>84481.82394613241</v>
      </c>
    </row>
    <row r="57" spans="1:19" ht="15">
      <c r="A57" s="6">
        <v>33</v>
      </c>
      <c r="B57" s="28">
        <f t="shared" si="11"/>
        <v>11442869.526875384</v>
      </c>
      <c r="C57" s="28">
        <f t="shared" si="12"/>
        <v>34277.67727109654</v>
      </c>
      <c r="D57" s="27">
        <f t="shared" si="6"/>
        <v>49256.09008446197</v>
      </c>
      <c r="E57" s="27">
        <f t="shared" si="1"/>
        <v>83533.7673555585</v>
      </c>
      <c r="F57" s="92"/>
      <c r="G57" s="92"/>
      <c r="H57" s="32"/>
      <c r="I57" s="32"/>
      <c r="J57" s="32"/>
      <c r="L57" s="3">
        <f t="shared" si="7"/>
        <v>450</v>
      </c>
      <c r="O57" s="30">
        <f t="shared" si="8"/>
        <v>11450586.364113782</v>
      </c>
      <c r="P57" s="30">
        <f t="shared" si="9"/>
        <v>34058.99497910728</v>
      </c>
      <c r="Q57" s="3">
        <f t="shared" si="2"/>
        <v>49972.82896702513</v>
      </c>
      <c r="R57" s="3">
        <f t="shared" si="3"/>
        <v>84031.82394613241</v>
      </c>
      <c r="S57" s="3">
        <f t="shared" si="10"/>
        <v>84481.82394613241</v>
      </c>
    </row>
    <row r="58" spans="1:19" ht="15">
      <c r="A58" s="6">
        <v>34</v>
      </c>
      <c r="B58" s="28">
        <f t="shared" si="11"/>
        <v>11408444.741239332</v>
      </c>
      <c r="C58" s="28">
        <f t="shared" si="12"/>
        <v>34424.78563605165</v>
      </c>
      <c r="D58" s="27">
        <f t="shared" si="6"/>
        <v>49108.98171950685</v>
      </c>
      <c r="E58" s="27">
        <f t="shared" si="1"/>
        <v>83533.7673555585</v>
      </c>
      <c r="F58" s="92"/>
      <c r="G58" s="92"/>
      <c r="H58" s="32"/>
      <c r="I58" s="32"/>
      <c r="J58" s="32"/>
      <c r="L58" s="3">
        <f t="shared" si="7"/>
        <v>450</v>
      </c>
      <c r="O58" s="30">
        <f t="shared" si="8"/>
        <v>11416379.16914437</v>
      </c>
      <c r="P58" s="30">
        <f t="shared" si="9"/>
        <v>34207.19496941278</v>
      </c>
      <c r="Q58" s="3">
        <f t="shared" si="2"/>
        <v>49824.62897671963</v>
      </c>
      <c r="R58" s="3">
        <f t="shared" si="3"/>
        <v>84031.82394613241</v>
      </c>
      <c r="S58" s="3">
        <f t="shared" si="10"/>
        <v>84481.82394613241</v>
      </c>
    </row>
    <row r="59" spans="1:19" ht="15">
      <c r="A59" s="6">
        <v>35</v>
      </c>
      <c r="B59" s="28">
        <f t="shared" si="11"/>
        <v>11373872.215898259</v>
      </c>
      <c r="C59" s="28">
        <f t="shared" si="12"/>
        <v>34572.525341073044</v>
      </c>
      <c r="D59" s="27">
        <f t="shared" si="6"/>
        <v>48961.24201448546</v>
      </c>
      <c r="E59" s="27">
        <f t="shared" si="1"/>
        <v>83533.7673555585</v>
      </c>
      <c r="F59" s="92"/>
      <c r="G59" s="92"/>
      <c r="H59" s="32"/>
      <c r="I59" s="32"/>
      <c r="J59" s="32"/>
      <c r="L59" s="3">
        <f t="shared" si="7"/>
        <v>450</v>
      </c>
      <c r="O59" s="30">
        <f t="shared" si="8"/>
        <v>11382023.129326014</v>
      </c>
      <c r="P59" s="30">
        <f t="shared" si="9"/>
        <v>34356.03981835665</v>
      </c>
      <c r="Q59" s="3">
        <f t="shared" si="2"/>
        <v>49675.78412777576</v>
      </c>
      <c r="R59" s="3">
        <f t="shared" si="3"/>
        <v>84031.82394613241</v>
      </c>
      <c r="S59" s="3">
        <f t="shared" si="10"/>
        <v>84481.82394613241</v>
      </c>
    </row>
    <row r="60" spans="1:19" ht="15">
      <c r="A60" s="6">
        <v>36</v>
      </c>
      <c r="B60" s="28">
        <f t="shared" si="11"/>
        <v>11339151.316802597</v>
      </c>
      <c r="C60" s="28">
        <f t="shared" si="12"/>
        <v>34720.899095661814</v>
      </c>
      <c r="D60" s="27">
        <f t="shared" si="6"/>
        <v>48812.86825989669</v>
      </c>
      <c r="E60" s="27">
        <f t="shared" si="1"/>
        <v>83533.7673555585</v>
      </c>
      <c r="F60" s="92"/>
      <c r="G60" s="92"/>
      <c r="H60" s="32"/>
      <c r="I60" s="32"/>
      <c r="J60" s="32"/>
      <c r="L60" s="3">
        <f t="shared" si="7"/>
        <v>450</v>
      </c>
      <c r="O60" s="30">
        <f t="shared" si="8"/>
        <v>11347517.596994119</v>
      </c>
      <c r="P60" s="30">
        <f t="shared" si="9"/>
        <v>34505.53233189497</v>
      </c>
      <c r="Q60" s="3">
        <f t="shared" si="2"/>
        <v>49526.291614237445</v>
      </c>
      <c r="R60" s="3">
        <f t="shared" si="3"/>
        <v>84031.82394613241</v>
      </c>
      <c r="S60" s="3">
        <f t="shared" si="10"/>
        <v>84481.82394613241</v>
      </c>
    </row>
    <row r="61" spans="1:19" ht="15">
      <c r="A61" s="6">
        <v>37</v>
      </c>
      <c r="B61" s="28">
        <f t="shared" si="11"/>
        <v>11304281.407181649</v>
      </c>
      <c r="C61" s="28">
        <f t="shared" si="12"/>
        <v>34869.909620947365</v>
      </c>
      <c r="D61" s="27">
        <f t="shared" si="6"/>
        <v>48663.85773461114</v>
      </c>
      <c r="E61" s="27">
        <f t="shared" si="1"/>
        <v>83533.7673555585</v>
      </c>
      <c r="F61" s="92"/>
      <c r="G61" s="92"/>
      <c r="H61" s="32"/>
      <c r="I61" s="32"/>
      <c r="J61" s="32"/>
      <c r="L61" s="3">
        <f t="shared" si="7"/>
        <v>450</v>
      </c>
      <c r="O61" s="30">
        <f t="shared" si="8"/>
        <v>11312861.921665926</v>
      </c>
      <c r="P61" s="30">
        <f t="shared" si="9"/>
        <v>34655.6753281933</v>
      </c>
      <c r="Q61" s="3">
        <f t="shared" si="2"/>
        <v>49376.148617939114</v>
      </c>
      <c r="R61" s="3">
        <f t="shared" si="3"/>
        <v>84031.82394613241</v>
      </c>
      <c r="S61" s="3">
        <f t="shared" si="10"/>
        <v>84481.82394613241</v>
      </c>
    </row>
    <row r="62" spans="1:19" ht="15">
      <c r="A62" s="6">
        <v>38</v>
      </c>
      <c r="B62" s="28">
        <f t="shared" si="11"/>
        <v>11269261.847531911</v>
      </c>
      <c r="C62" s="28">
        <f t="shared" si="12"/>
        <v>35019.55964973727</v>
      </c>
      <c r="D62" s="27">
        <f t="shared" si="6"/>
        <v>48514.20770582124</v>
      </c>
      <c r="E62" s="27">
        <f t="shared" si="1"/>
        <v>83533.7673555585</v>
      </c>
      <c r="F62" s="92"/>
      <c r="G62" s="92"/>
      <c r="H62" s="32"/>
      <c r="I62" s="32"/>
      <c r="J62" s="32"/>
      <c r="L62" s="3">
        <f t="shared" si="7"/>
        <v>450</v>
      </c>
      <c r="O62" s="30">
        <f t="shared" si="8"/>
        <v>11278055.450028246</v>
      </c>
      <c r="P62" s="30">
        <f t="shared" si="9"/>
        <v>34806.47163767981</v>
      </c>
      <c r="Q62" s="3">
        <f t="shared" si="2"/>
        <v>49225.3523084526</v>
      </c>
      <c r="R62" s="3">
        <f t="shared" si="3"/>
        <v>84031.82394613241</v>
      </c>
      <c r="S62" s="3">
        <f t="shared" si="10"/>
        <v>84481.82394613241</v>
      </c>
    </row>
    <row r="63" spans="1:19" ht="15">
      <c r="A63" s="6">
        <v>39</v>
      </c>
      <c r="B63" s="28">
        <f t="shared" si="11"/>
        <v>11234091.995605344</v>
      </c>
      <c r="C63" s="28">
        <f t="shared" si="12"/>
        <v>35169.85192656739</v>
      </c>
      <c r="D63" s="27">
        <f t="shared" si="6"/>
        <v>48363.91542899112</v>
      </c>
      <c r="E63" s="27">
        <f t="shared" si="1"/>
        <v>83533.7673555585</v>
      </c>
      <c r="F63" s="92"/>
      <c r="G63" s="92"/>
      <c r="H63" s="32"/>
      <c r="I63" s="32"/>
      <c r="J63" s="32"/>
      <c r="L63" s="3">
        <f t="shared" si="7"/>
        <v>450</v>
      </c>
      <c r="O63" s="30">
        <f t="shared" si="8"/>
        <v>11243097.525925148</v>
      </c>
      <c r="P63" s="30">
        <f t="shared" si="9"/>
        <v>34957.92410309863</v>
      </c>
      <c r="Q63" s="3">
        <f t="shared" si="2"/>
        <v>49073.89984303378</v>
      </c>
      <c r="R63" s="3">
        <f t="shared" si="3"/>
        <v>84031.82394613241</v>
      </c>
      <c r="S63" s="3">
        <f t="shared" si="10"/>
        <v>84481.82394613241</v>
      </c>
    </row>
    <row r="64" spans="1:19" ht="15">
      <c r="A64" s="6">
        <v>40</v>
      </c>
      <c r="B64" s="28">
        <f t="shared" si="11"/>
        <v>11198771.206397591</v>
      </c>
      <c r="C64" s="28">
        <f t="shared" si="12"/>
        <v>35320.789207752234</v>
      </c>
      <c r="D64" s="27">
        <f t="shared" si="6"/>
        <v>48212.97814780627</v>
      </c>
      <c r="E64" s="27">
        <f t="shared" si="1"/>
        <v>83533.7673555585</v>
      </c>
      <c r="F64" s="92"/>
      <c r="G64" s="92"/>
      <c r="H64" s="32"/>
      <c r="I64" s="32"/>
      <c r="J64" s="32"/>
      <c r="L64" s="3">
        <f t="shared" si="7"/>
        <v>450</v>
      </c>
      <c r="O64" s="30">
        <f t="shared" si="8"/>
        <v>11207987.490345584</v>
      </c>
      <c r="P64" s="30">
        <f t="shared" si="9"/>
        <v>35110.03557956344</v>
      </c>
      <c r="Q64" s="3">
        <f t="shared" si="2"/>
        <v>48921.78836656897</v>
      </c>
      <c r="R64" s="3">
        <f t="shared" si="3"/>
        <v>84031.82394613241</v>
      </c>
      <c r="S64" s="3">
        <f t="shared" si="10"/>
        <v>84481.82394613241</v>
      </c>
    </row>
    <row r="65" spans="1:19" ht="15">
      <c r="A65" s="6">
        <v>41</v>
      </c>
      <c r="B65" s="28">
        <f t="shared" si="11"/>
        <v>11163298.832136156</v>
      </c>
      <c r="C65" s="28">
        <f t="shared" si="12"/>
        <v>35472.374261435514</v>
      </c>
      <c r="D65" s="27">
        <f t="shared" si="6"/>
        <v>48061.39309412299</v>
      </c>
      <c r="E65" s="27">
        <f t="shared" si="1"/>
        <v>83533.7673555585</v>
      </c>
      <c r="F65" s="92"/>
      <c r="G65" s="92"/>
      <c r="H65" s="32"/>
      <c r="I65" s="32"/>
      <c r="J65" s="32"/>
      <c r="L65" s="3">
        <f t="shared" si="7"/>
        <v>450</v>
      </c>
      <c r="O65" s="30">
        <f t="shared" si="8"/>
        <v>11172724.681410972</v>
      </c>
      <c r="P65" s="30">
        <f t="shared" si="9"/>
        <v>35262.80893461132</v>
      </c>
      <c r="Q65" s="3">
        <f t="shared" si="2"/>
        <v>48769.01501152109</v>
      </c>
      <c r="R65" s="3">
        <f t="shared" si="3"/>
        <v>84031.82394613241</v>
      </c>
      <c r="S65" s="3">
        <f t="shared" si="10"/>
        <v>84481.82394613241</v>
      </c>
    </row>
    <row r="66" spans="1:19" ht="15">
      <c r="A66" s="6">
        <v>42</v>
      </c>
      <c r="B66" s="28">
        <f t="shared" si="11"/>
        <v>11127674.222268514</v>
      </c>
      <c r="C66" s="28">
        <f t="shared" si="12"/>
        <v>35624.609867640844</v>
      </c>
      <c r="D66" s="27">
        <f t="shared" si="6"/>
        <v>47909.15748791766</v>
      </c>
      <c r="E66" s="27">
        <f t="shared" si="1"/>
        <v>83533.7673555585</v>
      </c>
      <c r="F66" s="92"/>
      <c r="G66" s="92"/>
      <c r="H66" s="32"/>
      <c r="I66" s="32"/>
      <c r="J66" s="32"/>
      <c r="L66" s="3">
        <f t="shared" si="7"/>
        <v>450</v>
      </c>
      <c r="O66" s="30">
        <f t="shared" si="8"/>
        <v>11137308.434362715</v>
      </c>
      <c r="P66" s="30">
        <f t="shared" si="9"/>
        <v>35416.24704825677</v>
      </c>
      <c r="Q66" s="3">
        <f t="shared" si="2"/>
        <v>48615.57689787564</v>
      </c>
      <c r="R66" s="3">
        <f t="shared" si="3"/>
        <v>84031.82394613241</v>
      </c>
      <c r="S66" s="3">
        <f t="shared" si="10"/>
        <v>84481.82394613241</v>
      </c>
    </row>
    <row r="67" spans="1:19" ht="15">
      <c r="A67" s="6">
        <v>43</v>
      </c>
      <c r="B67" s="28">
        <f t="shared" si="11"/>
        <v>11091896.723450191</v>
      </c>
      <c r="C67" s="28">
        <f t="shared" si="12"/>
        <v>35777.4988183228</v>
      </c>
      <c r="D67" s="27">
        <f t="shared" si="6"/>
        <v>47756.26853723571</v>
      </c>
      <c r="E67" s="27">
        <f t="shared" si="1"/>
        <v>83533.7673555585</v>
      </c>
      <c r="F67" s="92"/>
      <c r="G67" s="92"/>
      <c r="H67" s="32"/>
      <c r="I67" s="32"/>
      <c r="J67" s="32"/>
      <c r="L67" s="3">
        <f t="shared" si="7"/>
        <v>450</v>
      </c>
      <c r="O67" s="30">
        <f t="shared" si="8"/>
        <v>11101738.081549669</v>
      </c>
      <c r="P67" s="30">
        <f t="shared" si="9"/>
        <v>35570.35281304604</v>
      </c>
      <c r="Q67" s="3">
        <f t="shared" si="2"/>
        <v>48461.47113308637</v>
      </c>
      <c r="R67" s="3">
        <f t="shared" si="3"/>
        <v>84031.82394613241</v>
      </c>
      <c r="S67" s="3">
        <f t="shared" si="10"/>
        <v>84481.82394613241</v>
      </c>
    </row>
    <row r="68" spans="1:19" ht="15">
      <c r="A68" s="6">
        <v>44</v>
      </c>
      <c r="B68" s="28">
        <f t="shared" si="11"/>
        <v>11055965.679532774</v>
      </c>
      <c r="C68" s="28">
        <f t="shared" si="12"/>
        <v>35931.0439174181</v>
      </c>
      <c r="D68" s="27">
        <f t="shared" si="6"/>
        <v>47602.723438140405</v>
      </c>
      <c r="E68" s="27">
        <f t="shared" si="1"/>
        <v>83533.7673555585</v>
      </c>
      <c r="F68" s="92"/>
      <c r="G68" s="92"/>
      <c r="H68" s="32"/>
      <c r="I68" s="32"/>
      <c r="J68" s="32"/>
      <c r="L68" s="3">
        <f t="shared" si="7"/>
        <v>450</v>
      </c>
      <c r="O68" s="30">
        <f t="shared" si="8"/>
        <v>11066012.952415558</v>
      </c>
      <c r="P68" s="30">
        <f t="shared" si="9"/>
        <v>35725.1291341116</v>
      </c>
      <c r="Q68" s="3">
        <f t="shared" si="2"/>
        <v>48306.69481202081</v>
      </c>
      <c r="R68" s="3">
        <f t="shared" si="3"/>
        <v>84031.82394613241</v>
      </c>
      <c r="S68" s="3">
        <f t="shared" si="10"/>
        <v>84481.82394613241</v>
      </c>
    </row>
    <row r="69" spans="1:19" ht="15">
      <c r="A69" s="6">
        <v>45</v>
      </c>
      <c r="B69" s="28">
        <f t="shared" si="11"/>
        <v>11019880.431551877</v>
      </c>
      <c r="C69" s="28">
        <f t="shared" si="12"/>
        <v>36085.24798089702</v>
      </c>
      <c r="D69" s="27">
        <f t="shared" si="6"/>
        <v>47448.51937466149</v>
      </c>
      <c r="E69" s="27">
        <f t="shared" si="1"/>
        <v>83533.7673555585</v>
      </c>
      <c r="F69" s="92"/>
      <c r="G69" s="92"/>
      <c r="H69" s="32"/>
      <c r="I69" s="32"/>
      <c r="J69" s="32"/>
      <c r="L69" s="3">
        <f t="shared" si="7"/>
        <v>450</v>
      </c>
      <c r="O69" s="30">
        <f t="shared" si="8"/>
        <v>11030132.37348633</v>
      </c>
      <c r="P69" s="30">
        <f t="shared" si="9"/>
        <v>35880.578929226984</v>
      </c>
      <c r="Q69" s="3">
        <f t="shared" si="2"/>
        <v>48151.24501690543</v>
      </c>
      <c r="R69" s="3">
        <f t="shared" si="3"/>
        <v>84031.82394613241</v>
      </c>
      <c r="S69" s="3">
        <f t="shared" si="10"/>
        <v>84481.82394613241</v>
      </c>
    </row>
    <row r="70" spans="1:19" ht="15">
      <c r="A70" s="6">
        <v>46</v>
      </c>
      <c r="B70" s="28">
        <f t="shared" si="11"/>
        <v>10983640.317715062</v>
      </c>
      <c r="C70" s="28">
        <f t="shared" si="12"/>
        <v>36240.113836815035</v>
      </c>
      <c r="D70" s="27">
        <f t="shared" si="6"/>
        <v>47293.65351874347</v>
      </c>
      <c r="E70" s="27">
        <f t="shared" si="1"/>
        <v>83533.7673555585</v>
      </c>
      <c r="F70" s="92"/>
      <c r="G70" s="92"/>
      <c r="H70" s="32"/>
      <c r="I70" s="32"/>
      <c r="J70" s="32"/>
      <c r="L70" s="3">
        <f t="shared" si="7"/>
        <v>450</v>
      </c>
      <c r="O70" s="30">
        <f t="shared" si="8"/>
        <v>10994095.66835747</v>
      </c>
      <c r="P70" s="30">
        <f t="shared" si="9"/>
        <v>36036.70512886174</v>
      </c>
      <c r="Q70" s="3">
        <f t="shared" si="2"/>
        <v>47995.118817270675</v>
      </c>
      <c r="R70" s="3">
        <f t="shared" si="3"/>
        <v>84031.82394613241</v>
      </c>
      <c r="S70" s="3">
        <f t="shared" si="10"/>
        <v>84481.82394613241</v>
      </c>
    </row>
    <row r="71" spans="1:19" ht="15">
      <c r="A71" s="6">
        <v>47</v>
      </c>
      <c r="B71" s="28">
        <f t="shared" si="11"/>
        <v>10947244.673389697</v>
      </c>
      <c r="C71" s="28">
        <f t="shared" si="12"/>
        <v>36395.64432536471</v>
      </c>
      <c r="D71" s="27">
        <f t="shared" si="6"/>
        <v>47138.1230301938</v>
      </c>
      <c r="E71" s="27">
        <f t="shared" si="1"/>
        <v>83533.7673555585</v>
      </c>
      <c r="F71" s="92"/>
      <c r="G71" s="92"/>
      <c r="H71" s="32"/>
      <c r="I71" s="32"/>
      <c r="J71" s="32"/>
      <c r="L71" s="3">
        <f t="shared" si="7"/>
        <v>450</v>
      </c>
      <c r="O71" s="30">
        <f t="shared" si="8"/>
        <v>10957902.157681232</v>
      </c>
      <c r="P71" s="30">
        <f t="shared" si="9"/>
        <v>36193.510676236685</v>
      </c>
      <c r="Q71" s="3">
        <f t="shared" si="2"/>
        <v>47838.31326989573</v>
      </c>
      <c r="R71" s="3">
        <f t="shared" si="3"/>
        <v>84031.82394613241</v>
      </c>
      <c r="S71" s="3">
        <f t="shared" si="10"/>
        <v>84481.82394613241</v>
      </c>
    </row>
    <row r="72" spans="1:19" ht="15">
      <c r="A72" s="6">
        <v>48</v>
      </c>
      <c r="B72" s="28">
        <f t="shared" si="11"/>
        <v>10910692.831090769</v>
      </c>
      <c r="C72" s="28">
        <f t="shared" si="12"/>
        <v>36551.842298927724</v>
      </c>
      <c r="D72" s="27">
        <f t="shared" si="6"/>
        <v>46981.92505663078</v>
      </c>
      <c r="E72" s="27">
        <f t="shared" si="1"/>
        <v>83533.7673555585</v>
      </c>
      <c r="F72" s="92"/>
      <c r="G72" s="92"/>
      <c r="H72" s="32"/>
      <c r="I72" s="32"/>
      <c r="J72" s="32"/>
      <c r="L72" s="3">
        <f t="shared" si="7"/>
        <v>450</v>
      </c>
      <c r="O72" s="30">
        <f t="shared" si="8"/>
        <v>10921551.159153853</v>
      </c>
      <c r="P72" s="30">
        <f t="shared" si="9"/>
        <v>36350.998527379415</v>
      </c>
      <c r="Q72" s="3">
        <f t="shared" si="2"/>
        <v>47680.825418753</v>
      </c>
      <c r="R72" s="3">
        <f t="shared" si="3"/>
        <v>84031.82394613241</v>
      </c>
      <c r="S72" s="3">
        <f t="shared" si="10"/>
        <v>84481.82394613241</v>
      </c>
    </row>
    <row r="73" spans="1:19" ht="15">
      <c r="A73" s="6">
        <v>49</v>
      </c>
      <c r="B73" s="28">
        <f t="shared" si="11"/>
        <v>10873984.12046864</v>
      </c>
      <c r="C73" s="28">
        <f t="shared" si="12"/>
        <v>36708.71062212729</v>
      </c>
      <c r="D73" s="27">
        <f t="shared" si="6"/>
        <v>46825.056733431215</v>
      </c>
      <c r="E73" s="27">
        <f t="shared" si="1"/>
        <v>83533.7673555585</v>
      </c>
      <c r="F73" s="92"/>
      <c r="G73" s="92"/>
      <c r="H73" s="32"/>
      <c r="I73" s="32"/>
      <c r="J73" s="32"/>
      <c r="L73" s="3">
        <f t="shared" si="7"/>
        <v>450</v>
      </c>
      <c r="O73" s="30">
        <f t="shared" si="8"/>
        <v>10885041.987502672</v>
      </c>
      <c r="P73" s="30">
        <f t="shared" si="9"/>
        <v>36509.17165117997</v>
      </c>
      <c r="Q73" s="3">
        <f t="shared" si="2"/>
        <v>47522.652294952444</v>
      </c>
      <c r="R73" s="3">
        <f t="shared" si="3"/>
        <v>84031.82394613241</v>
      </c>
      <c r="S73" s="3">
        <f t="shared" si="10"/>
        <v>84481.82394613241</v>
      </c>
    </row>
    <row r="74" spans="1:19" ht="15">
      <c r="A74" s="6">
        <v>50</v>
      </c>
      <c r="B74" s="28">
        <f t="shared" si="11"/>
        <v>10837117.86829676</v>
      </c>
      <c r="C74" s="28">
        <f t="shared" si="12"/>
        <v>36866.25217188059</v>
      </c>
      <c r="D74" s="27">
        <f t="shared" si="6"/>
        <v>46667.51518367792</v>
      </c>
      <c r="E74" s="27">
        <f t="shared" si="1"/>
        <v>83533.7673555585</v>
      </c>
      <c r="F74" s="92"/>
      <c r="G74" s="92"/>
      <c r="H74" s="32"/>
      <c r="I74" s="32"/>
      <c r="J74" s="32"/>
      <c r="L74" s="3">
        <f t="shared" si="7"/>
        <v>450</v>
      </c>
      <c r="O74" s="30">
        <f t="shared" si="8"/>
        <v>10848373.954473225</v>
      </c>
      <c r="P74" s="30">
        <f t="shared" si="9"/>
        <v>36668.03302944688</v>
      </c>
      <c r="Q74" s="3">
        <f t="shared" si="2"/>
        <v>47363.79091668553</v>
      </c>
      <c r="R74" s="3">
        <f t="shared" si="3"/>
        <v>84031.82394613241</v>
      </c>
      <c r="S74" s="3">
        <f t="shared" si="10"/>
        <v>84481.82394613241</v>
      </c>
    </row>
    <row r="75" spans="1:19" ht="15">
      <c r="A75" s="6">
        <v>51</v>
      </c>
      <c r="B75" s="28">
        <f t="shared" si="11"/>
        <v>10800093.398459308</v>
      </c>
      <c r="C75" s="28">
        <f t="shared" si="12"/>
        <v>37024.46983745158</v>
      </c>
      <c r="D75" s="27">
        <f t="shared" si="6"/>
        <v>46509.29751810693</v>
      </c>
      <c r="E75" s="27">
        <f t="shared" si="1"/>
        <v>83533.7673555585</v>
      </c>
      <c r="F75" s="92"/>
      <c r="G75" s="92"/>
      <c r="H75" s="32"/>
      <c r="I75" s="32"/>
      <c r="J75" s="32"/>
      <c r="L75" s="3">
        <f t="shared" si="7"/>
        <v>450</v>
      </c>
      <c r="O75" s="30">
        <f t="shared" si="8"/>
        <v>10811546.368816262</v>
      </c>
      <c r="P75" s="30">
        <f t="shared" si="9"/>
        <v>36827.585656963325</v>
      </c>
      <c r="Q75" s="3">
        <f t="shared" si="2"/>
        <v>47204.23828916909</v>
      </c>
      <c r="R75" s="3">
        <f t="shared" si="3"/>
        <v>84031.82394613241</v>
      </c>
      <c r="S75" s="3">
        <f t="shared" si="10"/>
        <v>84481.82394613241</v>
      </c>
    </row>
    <row r="76" spans="1:19" ht="15">
      <c r="A76" s="6">
        <v>52</v>
      </c>
      <c r="B76" s="28">
        <f t="shared" si="11"/>
        <v>10762910.031938804</v>
      </c>
      <c r="C76" s="28">
        <f t="shared" si="12"/>
        <v>37183.36652050398</v>
      </c>
      <c r="D76" s="27">
        <f t="shared" si="6"/>
        <v>46350.40083505453</v>
      </c>
      <c r="E76" s="27">
        <f t="shared" si="1"/>
        <v>83533.7673555585</v>
      </c>
      <c r="F76" s="92"/>
      <c r="G76" s="92"/>
      <c r="H76" s="32"/>
      <c r="I76" s="32"/>
      <c r="J76" s="32"/>
      <c r="L76" s="3">
        <f t="shared" si="7"/>
        <v>450</v>
      </c>
      <c r="O76" s="30">
        <f t="shared" si="8"/>
        <v>10774558.536274718</v>
      </c>
      <c r="P76" s="30">
        <f t="shared" si="9"/>
        <v>36987.83254154359</v>
      </c>
      <c r="Q76" s="3">
        <f t="shared" si="2"/>
        <v>47043.99140458882</v>
      </c>
      <c r="R76" s="3">
        <f t="shared" si="3"/>
        <v>84031.82394613241</v>
      </c>
      <c r="S76" s="3">
        <f t="shared" si="10"/>
        <v>84481.82394613241</v>
      </c>
    </row>
    <row r="77" spans="1:19" ht="15">
      <c r="A77" s="6">
        <v>53</v>
      </c>
      <c r="B77" s="28">
        <f t="shared" si="11"/>
        <v>10725567.08680365</v>
      </c>
      <c r="C77" s="28">
        <f t="shared" si="12"/>
        <v>37342.94513515448</v>
      </c>
      <c r="D77" s="27">
        <f t="shared" si="6"/>
        <v>46190.82222040403</v>
      </c>
      <c r="E77" s="27">
        <f t="shared" si="1"/>
        <v>83533.7673555585</v>
      </c>
      <c r="F77" s="92"/>
      <c r="G77" s="92"/>
      <c r="H77" s="32"/>
      <c r="I77" s="32"/>
      <c r="J77" s="32"/>
      <c r="L77" s="3">
        <f t="shared" si="7"/>
        <v>450</v>
      </c>
      <c r="O77" s="30">
        <f t="shared" si="8"/>
        <v>10737409.759570628</v>
      </c>
      <c r="P77" s="30">
        <f t="shared" si="9"/>
        <v>37148.77670408981</v>
      </c>
      <c r="Q77" s="3">
        <f t="shared" si="2"/>
        <v>46883.0472420426</v>
      </c>
      <c r="R77" s="3">
        <f t="shared" si="3"/>
        <v>84031.82394613241</v>
      </c>
      <c r="S77" s="3">
        <f t="shared" si="10"/>
        <v>84481.82394613241</v>
      </c>
    </row>
    <row r="78" spans="1:19" ht="15">
      <c r="A78" s="6">
        <v>54</v>
      </c>
      <c r="B78" s="28">
        <f t="shared" si="11"/>
        <v>10688063.878195625</v>
      </c>
      <c r="C78" s="28">
        <f t="shared" si="12"/>
        <v>37503.20860802617</v>
      </c>
      <c r="D78" s="27">
        <f t="shared" si="6"/>
        <v>46030.558747532334</v>
      </c>
      <c r="E78" s="27">
        <f t="shared" si="1"/>
        <v>83533.7673555585</v>
      </c>
      <c r="F78" s="92"/>
      <c r="G78" s="92"/>
      <c r="H78" s="32"/>
      <c r="I78" s="32"/>
      <c r="J78" s="32"/>
      <c r="L78" s="3">
        <f t="shared" si="7"/>
        <v>450</v>
      </c>
      <c r="O78" s="30">
        <f t="shared" si="8"/>
        <v>10700099.33839198</v>
      </c>
      <c r="P78" s="30">
        <f t="shared" si="9"/>
        <v>37310.42117864887</v>
      </c>
      <c r="Q78" s="3">
        <f t="shared" si="2"/>
        <v>46721.402767483545</v>
      </c>
      <c r="R78" s="3">
        <f t="shared" si="3"/>
        <v>84031.82394613241</v>
      </c>
      <c r="S78" s="3">
        <f t="shared" si="10"/>
        <v>84481.82394613241</v>
      </c>
    </row>
    <row r="79" spans="1:19" ht="15">
      <c r="A79" s="6">
        <v>55</v>
      </c>
      <c r="B79" s="28">
        <f t="shared" si="11"/>
        <v>10650399.718317322</v>
      </c>
      <c r="C79" s="28">
        <f t="shared" si="12"/>
        <v>37664.159878302286</v>
      </c>
      <c r="D79" s="27">
        <f t="shared" si="6"/>
        <v>45869.60747725622</v>
      </c>
      <c r="E79" s="27">
        <f t="shared" si="1"/>
        <v>83533.7673555585</v>
      </c>
      <c r="F79" s="92"/>
      <c r="G79" s="92"/>
      <c r="H79" s="32"/>
      <c r="I79" s="32"/>
      <c r="J79" s="32"/>
      <c r="L79" s="3">
        <f t="shared" si="7"/>
        <v>450</v>
      </c>
      <c r="O79" s="30">
        <f t="shared" si="8"/>
        <v>10662626.56937951</v>
      </c>
      <c r="P79" s="30">
        <f t="shared" si="9"/>
        <v>37472.769012469624</v>
      </c>
      <c r="Q79" s="3">
        <f t="shared" si="2"/>
        <v>46559.05493366279</v>
      </c>
      <c r="R79" s="3">
        <f t="shared" si="3"/>
        <v>84031.82394613241</v>
      </c>
      <c r="S79" s="3">
        <f t="shared" si="10"/>
        <v>84481.82394613241</v>
      </c>
    </row>
    <row r="80" spans="1:19" ht="15">
      <c r="A80" s="6">
        <v>56</v>
      </c>
      <c r="B80" s="28">
        <f t="shared" si="11"/>
        <v>10612573.916419543</v>
      </c>
      <c r="C80" s="28">
        <f t="shared" si="12"/>
        <v>37825.80189778</v>
      </c>
      <c r="D80" s="27">
        <f t="shared" si="6"/>
        <v>45707.965457778504</v>
      </c>
      <c r="E80" s="27">
        <f t="shared" si="1"/>
        <v>83533.7673555585</v>
      </c>
      <c r="F80" s="92"/>
      <c r="G80" s="92"/>
      <c r="H80" s="32"/>
      <c r="I80" s="32"/>
      <c r="J80" s="32"/>
      <c r="L80" s="3">
        <f t="shared" si="7"/>
        <v>450</v>
      </c>
      <c r="O80" s="30">
        <f t="shared" si="8"/>
        <v>10624990.74611345</v>
      </c>
      <c r="P80" s="30">
        <f t="shared" si="9"/>
        <v>37635.823266060346</v>
      </c>
      <c r="Q80" s="3">
        <f t="shared" si="2"/>
        <v>46396.000680072066</v>
      </c>
      <c r="R80" s="3">
        <f t="shared" si="3"/>
        <v>84031.82394613241</v>
      </c>
      <c r="S80" s="3">
        <f t="shared" si="10"/>
        <v>84481.82394613241</v>
      </c>
    </row>
    <row r="81" spans="1:19" ht="15">
      <c r="A81" s="6">
        <v>57</v>
      </c>
      <c r="B81" s="28">
        <f t="shared" si="11"/>
        <v>10574585.778788619</v>
      </c>
      <c r="C81" s="28">
        <f t="shared" si="12"/>
        <v>37988.13763092463</v>
      </c>
      <c r="D81" s="27">
        <f t="shared" si="6"/>
        <v>45545.62972463387</v>
      </c>
      <c r="E81" s="27">
        <f t="shared" si="1"/>
        <v>83533.7673555585</v>
      </c>
      <c r="F81" s="92"/>
      <c r="G81" s="92"/>
      <c r="H81" s="32"/>
      <c r="I81" s="32"/>
      <c r="J81" s="32"/>
      <c r="L81" s="3">
        <f t="shared" si="7"/>
        <v>450</v>
      </c>
      <c r="O81" s="30">
        <f t="shared" si="8"/>
        <v>10587191.159100203</v>
      </c>
      <c r="P81" s="30">
        <f t="shared" si="9"/>
        <v>37799.587013246404</v>
      </c>
      <c r="Q81" s="3">
        <f t="shared" si="2"/>
        <v>46232.23693288601</v>
      </c>
      <c r="R81" s="3">
        <f t="shared" si="3"/>
        <v>84031.82394613241</v>
      </c>
      <c r="S81" s="3">
        <f t="shared" si="10"/>
        <v>84481.82394613241</v>
      </c>
    </row>
    <row r="82" spans="1:19" ht="15">
      <c r="A82" s="6">
        <v>58</v>
      </c>
      <c r="B82" s="28">
        <f t="shared" si="11"/>
        <v>10536434.608733695</v>
      </c>
      <c r="C82" s="28">
        <f t="shared" si="12"/>
        <v>38151.17005492402</v>
      </c>
      <c r="D82" s="27">
        <f t="shared" si="6"/>
        <v>45382.59730063449</v>
      </c>
      <c r="E82" s="27">
        <f t="shared" si="1"/>
        <v>83533.7673555585</v>
      </c>
      <c r="F82" s="92"/>
      <c r="G82" s="92"/>
      <c r="H82" s="32"/>
      <c r="I82" s="32"/>
      <c r="J82" s="32"/>
      <c r="L82" s="3">
        <f t="shared" si="7"/>
        <v>450</v>
      </c>
      <c r="O82" s="30">
        <f t="shared" si="8"/>
        <v>10549227.095758975</v>
      </c>
      <c r="P82" s="30">
        <f t="shared" si="9"/>
        <v>37964.06334122823</v>
      </c>
      <c r="Q82" s="3">
        <f t="shared" si="2"/>
        <v>46067.76060490418</v>
      </c>
      <c r="R82" s="3">
        <f t="shared" si="3"/>
        <v>84031.82394613241</v>
      </c>
      <c r="S82" s="3">
        <f t="shared" si="10"/>
        <v>84481.82394613241</v>
      </c>
    </row>
    <row r="83" spans="1:19" ht="15">
      <c r="A83" s="6">
        <v>59</v>
      </c>
      <c r="B83" s="28">
        <f t="shared" si="11"/>
        <v>10498119.706573952</v>
      </c>
      <c r="C83" s="28">
        <f t="shared" si="12"/>
        <v>38314.90215974306</v>
      </c>
      <c r="D83" s="27">
        <f t="shared" si="6"/>
        <v>45218.865195815444</v>
      </c>
      <c r="E83" s="27">
        <f t="shared" si="1"/>
        <v>83533.7673555585</v>
      </c>
      <c r="F83" s="92"/>
      <c r="G83" s="92"/>
      <c r="H83" s="32"/>
      <c r="I83" s="32"/>
      <c r="J83" s="32"/>
      <c r="L83" s="3">
        <f t="shared" si="7"/>
        <v>450</v>
      </c>
      <c r="O83" s="30">
        <f t="shared" si="8"/>
        <v>10511097.840408335</v>
      </c>
      <c r="P83" s="30">
        <f t="shared" si="9"/>
        <v>38129.25535063951</v>
      </c>
      <c r="Q83" s="3">
        <f t="shared" si="2"/>
        <v>45902.5685954929</v>
      </c>
      <c r="R83" s="3">
        <f t="shared" si="3"/>
        <v>84031.82394613241</v>
      </c>
      <c r="S83" s="3">
        <f t="shared" si="10"/>
        <v>84481.82394613241</v>
      </c>
    </row>
    <row r="84" spans="1:19" ht="15">
      <c r="A84" s="6">
        <v>60</v>
      </c>
      <c r="B84" s="28">
        <f t="shared" si="11"/>
        <v>10459640.369625773</v>
      </c>
      <c r="C84" s="28">
        <f t="shared" si="12"/>
        <v>38479.336948178636</v>
      </c>
      <c r="D84" s="27">
        <f t="shared" si="6"/>
        <v>45054.43040737987</v>
      </c>
      <c r="E84" s="27">
        <f t="shared" si="1"/>
        <v>83533.7673555585</v>
      </c>
      <c r="F84" s="92"/>
      <c r="G84" s="92"/>
      <c r="H84" s="32"/>
      <c r="I84" s="32"/>
      <c r="J84" s="32"/>
      <c r="L84" s="3">
        <f t="shared" si="7"/>
        <v>450</v>
      </c>
      <c r="O84" s="30">
        <f t="shared" si="8"/>
        <v>10472802.674252728</v>
      </c>
      <c r="P84" s="30">
        <f t="shared" si="9"/>
        <v>38295.166155605635</v>
      </c>
      <c r="Q84" s="3">
        <f t="shared" si="2"/>
        <v>45736.65779052678</v>
      </c>
      <c r="R84" s="3">
        <f t="shared" si="3"/>
        <v>84031.82394613241</v>
      </c>
      <c r="S84" s="3">
        <f t="shared" si="10"/>
        <v>84481.82394613241</v>
      </c>
    </row>
    <row r="85" spans="1:19" ht="15">
      <c r="A85" s="6">
        <v>61</v>
      </c>
      <c r="B85" s="28">
        <f t="shared" si="11"/>
        <v>10420995.892189858</v>
      </c>
      <c r="C85" s="28">
        <f t="shared" si="12"/>
        <v>38644.47743591456</v>
      </c>
      <c r="D85" s="27">
        <f t="shared" si="6"/>
        <v>44889.28991964395</v>
      </c>
      <c r="E85" s="27">
        <f t="shared" si="1"/>
        <v>83533.7673555585</v>
      </c>
      <c r="F85" s="92"/>
      <c r="G85" s="92"/>
      <c r="H85" s="32"/>
      <c r="I85" s="32"/>
      <c r="J85" s="32"/>
      <c r="L85" s="3">
        <f t="shared" si="7"/>
        <v>450</v>
      </c>
      <c r="O85" s="30">
        <f t="shared" si="8"/>
        <v>10434340.875368925</v>
      </c>
      <c r="P85" s="30">
        <f t="shared" si="9"/>
        <v>38461.7988838024</v>
      </c>
      <c r="Q85" s="3">
        <f t="shared" si="2"/>
        <v>45570.02506233001</v>
      </c>
      <c r="R85" s="3">
        <f t="shared" si="3"/>
        <v>84031.82394613241</v>
      </c>
      <c r="S85" s="3">
        <f t="shared" si="10"/>
        <v>84481.82394613241</v>
      </c>
    </row>
    <row r="86" spans="1:19" ht="15">
      <c r="A86" s="6">
        <v>62</v>
      </c>
      <c r="B86" s="28">
        <f t="shared" si="11"/>
        <v>10382185.565538282</v>
      </c>
      <c r="C86" s="28">
        <f t="shared" si="12"/>
        <v>38810.32665157704</v>
      </c>
      <c r="D86" s="27">
        <f t="shared" si="6"/>
        <v>44723.44070398147</v>
      </c>
      <c r="E86" s="27">
        <f t="shared" si="1"/>
        <v>83533.7673555585</v>
      </c>
      <c r="F86" s="92"/>
      <c r="G86" s="92"/>
      <c r="H86" s="32"/>
      <c r="I86" s="32"/>
      <c r="J86" s="32"/>
      <c r="L86" s="3">
        <f t="shared" si="7"/>
        <v>450</v>
      </c>
      <c r="O86" s="30">
        <f t="shared" si="8"/>
        <v>10395711.71869241</v>
      </c>
      <c r="P86" s="30">
        <f t="shared" si="9"/>
        <v>38629.15667651497</v>
      </c>
      <c r="Q86" s="3">
        <f t="shared" si="2"/>
        <v>45402.66726961744</v>
      </c>
      <c r="R86" s="3">
        <f t="shared" si="3"/>
        <v>84031.82394613241</v>
      </c>
      <c r="S86" s="3">
        <f t="shared" si="10"/>
        <v>84481.82394613241</v>
      </c>
    </row>
    <row r="87" spans="1:19" ht="15">
      <c r="A87" s="6">
        <v>63</v>
      </c>
      <c r="B87" s="28">
        <f t="shared" si="11"/>
        <v>10343208.677901492</v>
      </c>
      <c r="C87" s="28">
        <f t="shared" si="12"/>
        <v>38976.887636790045</v>
      </c>
      <c r="D87" s="27">
        <f t="shared" si="6"/>
        <v>44556.87971876846</v>
      </c>
      <c r="E87" s="27">
        <f t="shared" si="1"/>
        <v>83533.7673555585</v>
      </c>
      <c r="F87" s="92"/>
      <c r="G87" s="92"/>
      <c r="H87" s="32"/>
      <c r="I87" s="32"/>
      <c r="J87" s="32"/>
      <c r="L87" s="3">
        <f t="shared" si="7"/>
        <v>450</v>
      </c>
      <c r="O87" s="30">
        <f t="shared" si="8"/>
        <v>10356914.476003714</v>
      </c>
      <c r="P87" s="30">
        <f t="shared" si="9"/>
        <v>38797.24268869709</v>
      </c>
      <c r="Q87" s="3">
        <f t="shared" si="2"/>
        <v>45234.58125743532</v>
      </c>
      <c r="R87" s="3">
        <f t="shared" si="3"/>
        <v>84031.82394613241</v>
      </c>
      <c r="S87" s="3">
        <f t="shared" si="10"/>
        <v>84481.82394613241</v>
      </c>
    </row>
    <row r="88" spans="1:19" ht="15">
      <c r="A88" s="6">
        <v>64</v>
      </c>
      <c r="B88" s="28">
        <f t="shared" si="11"/>
        <v>10304064.51445526</v>
      </c>
      <c r="C88" s="28">
        <f t="shared" si="12"/>
        <v>39144.16344623127</v>
      </c>
      <c r="D88" s="27">
        <f t="shared" si="6"/>
        <v>44389.603909327234</v>
      </c>
      <c r="E88" s="27">
        <f t="shared" si="1"/>
        <v>83533.7673555585</v>
      </c>
      <c r="F88" s="92"/>
      <c r="G88" s="92"/>
      <c r="H88" s="32"/>
      <c r="I88" s="32"/>
      <c r="J88" s="32"/>
      <c r="L88" s="3">
        <f t="shared" si="7"/>
        <v>450</v>
      </c>
      <c r="O88" s="30">
        <f t="shared" si="8"/>
        <v>10317948.415914683</v>
      </c>
      <c r="P88" s="30">
        <f t="shared" si="9"/>
        <v>38966.0600890306</v>
      </c>
      <c r="Q88" s="3">
        <f t="shared" si="2"/>
        <v>45065.76385710181</v>
      </c>
      <c r="R88" s="3">
        <f t="shared" si="3"/>
        <v>84031.82394613241</v>
      </c>
      <c r="S88" s="3">
        <f t="shared" si="10"/>
        <v>84481.82394613241</v>
      </c>
    </row>
    <row r="89" spans="1:19" ht="15">
      <c r="A89" s="6">
        <v>65</v>
      </c>
      <c r="B89" s="28">
        <f t="shared" si="11"/>
        <v>10264752.357307572</v>
      </c>
      <c r="C89" s="28">
        <f t="shared" si="12"/>
        <v>39312.15714768801</v>
      </c>
      <c r="D89" s="27">
        <f t="shared" si="6"/>
        <v>44221.61020787049</v>
      </c>
      <c r="E89" s="27">
        <f aca="true" t="shared" si="13" ref="E89:E152">+IF(A89&lt;=$B$5,IF(A89&lt;=$B$20,B88*$B$6/12,PMT($B$6/12,$B$5-$B$20,-$B$4)),0)</f>
        <v>83533.7673555585</v>
      </c>
      <c r="F89" s="92"/>
      <c r="G89" s="92"/>
      <c r="H89" s="32"/>
      <c r="I89" s="32"/>
      <c r="J89" s="32"/>
      <c r="L89" s="3">
        <f t="shared" si="7"/>
        <v>450</v>
      </c>
      <c r="O89" s="30">
        <f t="shared" si="8"/>
        <v>10278812.803854698</v>
      </c>
      <c r="P89" s="30">
        <f t="shared" si="9"/>
        <v>39135.612059985135</v>
      </c>
      <c r="Q89" s="3">
        <f aca="true" t="shared" si="14" ref="Q89:Q152">+IF(A89&lt;=$B$5,O88*$B$19/12,0)</f>
        <v>44896.21188614728</v>
      </c>
      <c r="R89" s="3">
        <f aca="true" t="shared" si="15" ref="R89:R152">+IF(A89&lt;=$B$5,IF(A89&lt;=$B$20,B88*$B$19/12,PMT($B$19/12,$B$5-$B$20,-$B$4)),0)</f>
        <v>84031.82394613241</v>
      </c>
      <c r="S89" s="3">
        <f t="shared" si="10"/>
        <v>84481.82394613241</v>
      </c>
    </row>
    <row r="90" spans="1:19" ht="15">
      <c r="A90" s="6">
        <v>66</v>
      </c>
      <c r="B90" s="28">
        <f t="shared" si="11"/>
        <v>10225271.485485459</v>
      </c>
      <c r="C90" s="28">
        <f t="shared" si="12"/>
        <v>39480.87182211351</v>
      </c>
      <c r="D90" s="27">
        <f aca="true" t="shared" si="16" ref="D90:D153">+IF(A90&lt;=$B$5,B89*$B$6/12,0)</f>
        <v>44052.89553344499</v>
      </c>
      <c r="E90" s="27">
        <f t="shared" si="13"/>
        <v>83533.7673555585</v>
      </c>
      <c r="F90" s="92"/>
      <c r="G90" s="92"/>
      <c r="H90" s="32"/>
      <c r="I90" s="32"/>
      <c r="J90" s="32"/>
      <c r="L90" s="3">
        <f aca="true" t="shared" si="17" ref="L90:L153">IF(A90&lt;=B$5,B$14+B$15/12,0)</f>
        <v>450</v>
      </c>
      <c r="O90" s="30">
        <f aca="true" t="shared" si="18" ref="O90:O153">O89-P90</f>
        <v>10239506.90205682</v>
      </c>
      <c r="P90" s="30">
        <f aca="true" t="shared" si="19" ref="P90:P153">+R90-Q90</f>
        <v>39305.90179787809</v>
      </c>
      <c r="Q90" s="3">
        <f t="shared" si="14"/>
        <v>44725.92214825432</v>
      </c>
      <c r="R90" s="3">
        <f t="shared" si="15"/>
        <v>84031.82394613241</v>
      </c>
      <c r="S90" s="3">
        <f aca="true" t="shared" si="20" ref="S90:S153">R90+L90</f>
        <v>84481.82394613241</v>
      </c>
    </row>
    <row r="91" spans="1:19" ht="15">
      <c r="A91" s="6">
        <v>67</v>
      </c>
      <c r="B91" s="28">
        <f t="shared" si="11"/>
        <v>10185621.174921775</v>
      </c>
      <c r="C91" s="28">
        <f t="shared" si="12"/>
        <v>39650.310563683415</v>
      </c>
      <c r="D91" s="27">
        <f t="shared" si="16"/>
        <v>43883.45679187509</v>
      </c>
      <c r="E91" s="27">
        <f t="shared" si="13"/>
        <v>83533.7673555585</v>
      </c>
      <c r="F91" s="92"/>
      <c r="G91" s="92"/>
      <c r="H91" s="32"/>
      <c r="I91" s="32"/>
      <c r="J91" s="32"/>
      <c r="L91" s="3">
        <f t="shared" si="17"/>
        <v>450</v>
      </c>
      <c r="O91" s="30">
        <f t="shared" si="18"/>
        <v>10200029.969543885</v>
      </c>
      <c r="P91" s="30">
        <f t="shared" si="19"/>
        <v>39476.93251293494</v>
      </c>
      <c r="Q91" s="3">
        <f t="shared" si="14"/>
        <v>44554.891433197474</v>
      </c>
      <c r="R91" s="3">
        <f t="shared" si="15"/>
        <v>84031.82394613241</v>
      </c>
      <c r="S91" s="3">
        <f t="shared" si="20"/>
        <v>84481.82394613241</v>
      </c>
    </row>
    <row r="92" spans="1:19" ht="15">
      <c r="A92" s="6">
        <v>68</v>
      </c>
      <c r="B92" s="28">
        <f t="shared" si="11"/>
        <v>10145800.698441923</v>
      </c>
      <c r="C92" s="28">
        <f t="shared" si="12"/>
        <v>39820.47647985256</v>
      </c>
      <c r="D92" s="27">
        <f t="shared" si="16"/>
        <v>43713.29087570595</v>
      </c>
      <c r="E92" s="27">
        <f t="shared" si="13"/>
        <v>83533.7673555585</v>
      </c>
      <c r="F92" s="92"/>
      <c r="G92" s="92"/>
      <c r="H92" s="32"/>
      <c r="I92" s="32"/>
      <c r="J92" s="32"/>
      <c r="L92" s="3">
        <f t="shared" si="17"/>
        <v>450</v>
      </c>
      <c r="O92" s="30">
        <f t="shared" si="18"/>
        <v>10160381.262114536</v>
      </c>
      <c r="P92" s="30">
        <f t="shared" si="19"/>
        <v>39648.707429349735</v>
      </c>
      <c r="Q92" s="3">
        <f t="shared" si="14"/>
        <v>44383.11651678268</v>
      </c>
      <c r="R92" s="3">
        <f t="shared" si="15"/>
        <v>84031.82394613241</v>
      </c>
      <c r="S92" s="3">
        <f t="shared" si="20"/>
        <v>84481.82394613241</v>
      </c>
    </row>
    <row r="93" spans="1:19" ht="15">
      <c r="A93" s="6">
        <v>69</v>
      </c>
      <c r="B93" s="28">
        <f t="shared" si="11"/>
        <v>10105809.325750511</v>
      </c>
      <c r="C93" s="28">
        <f t="shared" si="12"/>
        <v>39991.372691411925</v>
      </c>
      <c r="D93" s="27">
        <f t="shared" si="16"/>
        <v>43542.39466414658</v>
      </c>
      <c r="E93" s="27">
        <f t="shared" si="13"/>
        <v>83533.7673555585</v>
      </c>
      <c r="F93" s="92"/>
      <c r="G93" s="92"/>
      <c r="H93" s="32"/>
      <c r="I93" s="32"/>
      <c r="J93" s="32"/>
      <c r="L93" s="3">
        <f t="shared" si="17"/>
        <v>450</v>
      </c>
      <c r="O93" s="30">
        <f t="shared" si="18"/>
        <v>10120560.03232919</v>
      </c>
      <c r="P93" s="30">
        <f t="shared" si="19"/>
        <v>39821.229785345844</v>
      </c>
      <c r="Q93" s="3">
        <f t="shared" si="14"/>
        <v>44210.59416078657</v>
      </c>
      <c r="R93" s="3">
        <f t="shared" si="15"/>
        <v>84031.82394613241</v>
      </c>
      <c r="S93" s="3">
        <f t="shared" si="20"/>
        <v>84481.82394613241</v>
      </c>
    </row>
    <row r="94" spans="1:19" ht="15">
      <c r="A94" s="6">
        <v>70</v>
      </c>
      <c r="B94" s="28">
        <f t="shared" si="11"/>
        <v>10065646.323417965</v>
      </c>
      <c r="C94" s="28">
        <f t="shared" si="12"/>
        <v>40163.0023325459</v>
      </c>
      <c r="D94" s="27">
        <f t="shared" si="16"/>
        <v>43370.76502301261</v>
      </c>
      <c r="E94" s="27">
        <f t="shared" si="13"/>
        <v>83533.7673555585</v>
      </c>
      <c r="F94" s="92"/>
      <c r="G94" s="92"/>
      <c r="H94" s="32"/>
      <c r="I94" s="32"/>
      <c r="J94" s="32"/>
      <c r="L94" s="3">
        <f t="shared" si="17"/>
        <v>450</v>
      </c>
      <c r="O94" s="30">
        <f t="shared" si="18"/>
        <v>10080565.529495953</v>
      </c>
      <c r="P94" s="30">
        <f t="shared" si="19"/>
        <v>39994.50283323705</v>
      </c>
      <c r="Q94" s="3">
        <f t="shared" si="14"/>
        <v>44037.32111289536</v>
      </c>
      <c r="R94" s="3">
        <f t="shared" si="15"/>
        <v>84031.82394613241</v>
      </c>
      <c r="S94" s="3">
        <f t="shared" si="20"/>
        <v>84481.82394613241</v>
      </c>
    </row>
    <row r="95" spans="1:19" ht="15">
      <c r="A95" s="6">
        <v>71</v>
      </c>
      <c r="B95" s="28">
        <f t="shared" si="11"/>
        <v>10025310.954867076</v>
      </c>
      <c r="C95" s="28">
        <f t="shared" si="12"/>
        <v>40335.36855088974</v>
      </c>
      <c r="D95" s="27">
        <f t="shared" si="16"/>
        <v>43198.39880466877</v>
      </c>
      <c r="E95" s="27">
        <f t="shared" si="13"/>
        <v>83533.7673555585</v>
      </c>
      <c r="F95" s="92"/>
      <c r="G95" s="92"/>
      <c r="H95" s="32"/>
      <c r="I95" s="32"/>
      <c r="J95" s="32"/>
      <c r="L95" s="3">
        <f t="shared" si="17"/>
        <v>450</v>
      </c>
      <c r="O95" s="30">
        <f t="shared" si="18"/>
        <v>10040396.999656463</v>
      </c>
      <c r="P95" s="30">
        <f t="shared" si="19"/>
        <v>40168.52983948885</v>
      </c>
      <c r="Q95" s="3">
        <f t="shared" si="14"/>
        <v>43863.29410664356</v>
      </c>
      <c r="R95" s="3">
        <f t="shared" si="15"/>
        <v>84031.82394613241</v>
      </c>
      <c r="S95" s="3">
        <f t="shared" si="20"/>
        <v>84481.82394613241</v>
      </c>
    </row>
    <row r="96" spans="1:19" ht="15">
      <c r="A96" s="6">
        <v>72</v>
      </c>
      <c r="B96" s="28">
        <f t="shared" si="11"/>
        <v>9984802.48035949</v>
      </c>
      <c r="C96" s="28">
        <f t="shared" si="12"/>
        <v>40508.47450758731</v>
      </c>
      <c r="D96" s="27">
        <f t="shared" si="16"/>
        <v>43025.2928479712</v>
      </c>
      <c r="E96" s="27">
        <f t="shared" si="13"/>
        <v>83533.7673555585</v>
      </c>
      <c r="F96" s="92"/>
      <c r="G96" s="92"/>
      <c r="H96" s="32"/>
      <c r="I96" s="32"/>
      <c r="J96" s="32"/>
      <c r="L96" s="3">
        <f t="shared" si="17"/>
        <v>450</v>
      </c>
      <c r="O96" s="30">
        <f t="shared" si="18"/>
        <v>10000053.685571684</v>
      </c>
      <c r="P96" s="30">
        <f t="shared" si="19"/>
        <v>40343.31408478002</v>
      </c>
      <c r="Q96" s="3">
        <f t="shared" si="14"/>
        <v>43688.509861352395</v>
      </c>
      <c r="R96" s="3">
        <f t="shared" si="15"/>
        <v>84031.82394613241</v>
      </c>
      <c r="S96" s="3">
        <f t="shared" si="20"/>
        <v>84481.82394613241</v>
      </c>
    </row>
    <row r="97" spans="1:19" ht="15">
      <c r="A97" s="6">
        <v>73</v>
      </c>
      <c r="B97" s="28">
        <f t="shared" si="11"/>
        <v>9944120.15698214</v>
      </c>
      <c r="C97" s="28">
        <f t="shared" si="12"/>
        <v>40682.323377349036</v>
      </c>
      <c r="D97" s="27">
        <f t="shared" si="16"/>
        <v>42851.44397820947</v>
      </c>
      <c r="E97" s="27">
        <f t="shared" si="13"/>
        <v>83533.7673555585</v>
      </c>
      <c r="F97" s="92"/>
      <c r="G97" s="92"/>
      <c r="H97" s="32"/>
      <c r="I97" s="32"/>
      <c r="J97" s="32"/>
      <c r="L97" s="3">
        <f t="shared" si="17"/>
        <v>450</v>
      </c>
      <c r="O97" s="30">
        <f t="shared" si="18"/>
        <v>9959534.826707618</v>
      </c>
      <c r="P97" s="30">
        <f t="shared" si="19"/>
        <v>40518.85886406442</v>
      </c>
      <c r="Q97" s="3">
        <f t="shared" si="14"/>
        <v>43512.96508206799</v>
      </c>
      <c r="R97" s="3">
        <f t="shared" si="15"/>
        <v>84031.82394613241</v>
      </c>
      <c r="S97" s="3">
        <f t="shared" si="20"/>
        <v>84481.82394613241</v>
      </c>
    </row>
    <row r="98" spans="1:19" ht="15">
      <c r="A98" s="6">
        <v>74</v>
      </c>
      <c r="B98" s="28">
        <f t="shared" si="11"/>
        <v>9903263.23863363</v>
      </c>
      <c r="C98" s="28">
        <f t="shared" si="12"/>
        <v>40856.91834851015</v>
      </c>
      <c r="D98" s="27">
        <f t="shared" si="16"/>
        <v>42676.84900704835</v>
      </c>
      <c r="E98" s="27">
        <f t="shared" si="13"/>
        <v>83533.7673555585</v>
      </c>
      <c r="F98" s="92"/>
      <c r="G98" s="92"/>
      <c r="H98" s="32"/>
      <c r="I98" s="32"/>
      <c r="J98" s="32"/>
      <c r="L98" s="3">
        <f t="shared" si="17"/>
        <v>450</v>
      </c>
      <c r="O98" s="30">
        <f t="shared" si="18"/>
        <v>9918839.659220984</v>
      </c>
      <c r="P98" s="30">
        <f t="shared" si="19"/>
        <v>40695.16748663323</v>
      </c>
      <c r="Q98" s="3">
        <f t="shared" si="14"/>
        <v>43336.65645949918</v>
      </c>
      <c r="R98" s="3">
        <f t="shared" si="15"/>
        <v>84031.82394613241</v>
      </c>
      <c r="S98" s="3">
        <f t="shared" si="20"/>
        <v>84481.82394613241</v>
      </c>
    </row>
    <row r="99" spans="1:19" ht="15">
      <c r="A99" s="6">
        <v>75</v>
      </c>
      <c r="B99" s="28">
        <f t="shared" si="11"/>
        <v>9862230.976010542</v>
      </c>
      <c r="C99" s="28">
        <f t="shared" si="12"/>
        <v>41032.26262308918</v>
      </c>
      <c r="D99" s="27">
        <f t="shared" si="16"/>
        <v>42501.50473246933</v>
      </c>
      <c r="E99" s="27">
        <f t="shared" si="13"/>
        <v>83533.7673555585</v>
      </c>
      <c r="F99" s="92"/>
      <c r="G99" s="92"/>
      <c r="H99" s="32"/>
      <c r="I99" s="32"/>
      <c r="J99" s="32"/>
      <c r="L99" s="3">
        <f t="shared" si="17"/>
        <v>450</v>
      </c>
      <c r="O99" s="30">
        <f t="shared" si="18"/>
        <v>9877967.415944807</v>
      </c>
      <c r="P99" s="30">
        <f t="shared" si="19"/>
        <v>40872.243276177214</v>
      </c>
      <c r="Q99" s="3">
        <f t="shared" si="14"/>
        <v>43159.5806699552</v>
      </c>
      <c r="R99" s="3">
        <f t="shared" si="15"/>
        <v>84031.82394613241</v>
      </c>
      <c r="S99" s="3">
        <f t="shared" si="20"/>
        <v>84481.82394613241</v>
      </c>
    </row>
    <row r="100" spans="1:19" ht="15">
      <c r="A100" s="6">
        <v>76</v>
      </c>
      <c r="B100" s="28">
        <f t="shared" si="11"/>
        <v>9821022.616593696</v>
      </c>
      <c r="C100" s="28">
        <f t="shared" si="12"/>
        <v>41208.3594168466</v>
      </c>
      <c r="D100" s="27">
        <f t="shared" si="16"/>
        <v>42325.407938711905</v>
      </c>
      <c r="E100" s="27">
        <f t="shared" si="13"/>
        <v>83533.7673555585</v>
      </c>
      <c r="F100" s="92"/>
      <c r="G100" s="92"/>
      <c r="H100" s="32"/>
      <c r="I100" s="32"/>
      <c r="J100" s="32"/>
      <c r="L100" s="3">
        <f t="shared" si="17"/>
        <v>450</v>
      </c>
      <c r="O100" s="30">
        <f t="shared" si="18"/>
        <v>9836917.326373957</v>
      </c>
      <c r="P100" s="30">
        <f t="shared" si="19"/>
        <v>41050.08957084942</v>
      </c>
      <c r="Q100" s="3">
        <f t="shared" si="14"/>
        <v>42981.73437528299</v>
      </c>
      <c r="R100" s="3">
        <f t="shared" si="15"/>
        <v>84031.82394613241</v>
      </c>
      <c r="S100" s="3">
        <f t="shared" si="20"/>
        <v>84481.82394613241</v>
      </c>
    </row>
    <row r="101" spans="1:19" ht="15">
      <c r="A101" s="6">
        <v>77</v>
      </c>
      <c r="B101" s="28">
        <f aca="true" t="shared" si="21" ref="B101:B164">+B100-C101</f>
        <v>9779637.404634353</v>
      </c>
      <c r="C101" s="28">
        <f aca="true" t="shared" si="22" ref="C101:C164">+E101-D101</f>
        <v>41385.21195934389</v>
      </c>
      <c r="D101" s="27">
        <f t="shared" si="16"/>
        <v>42148.555396214615</v>
      </c>
      <c r="E101" s="27">
        <f t="shared" si="13"/>
        <v>83533.7673555585</v>
      </c>
      <c r="F101" s="92"/>
      <c r="G101" s="92"/>
      <c r="H101" s="32"/>
      <c r="I101" s="32"/>
      <c r="J101" s="32"/>
      <c r="L101" s="3">
        <f t="shared" si="17"/>
        <v>450</v>
      </c>
      <c r="O101" s="30">
        <f t="shared" si="18"/>
        <v>9795688.61665063</v>
      </c>
      <c r="P101" s="30">
        <f t="shared" si="19"/>
        <v>41228.70972332814</v>
      </c>
      <c r="Q101" s="3">
        <f t="shared" si="14"/>
        <v>42803.11422280427</v>
      </c>
      <c r="R101" s="3">
        <f t="shared" si="15"/>
        <v>84031.82394613241</v>
      </c>
      <c r="S101" s="3">
        <f t="shared" si="20"/>
        <v>84481.82394613241</v>
      </c>
    </row>
    <row r="102" spans="1:19" ht="15">
      <c r="A102" s="6">
        <v>78</v>
      </c>
      <c r="B102" s="28">
        <f t="shared" si="21"/>
        <v>9738074.58114035</v>
      </c>
      <c r="C102" s="28">
        <f t="shared" si="22"/>
        <v>41562.82349400274</v>
      </c>
      <c r="D102" s="27">
        <f t="shared" si="16"/>
        <v>41970.94386155577</v>
      </c>
      <c r="E102" s="27">
        <f t="shared" si="13"/>
        <v>83533.7673555585</v>
      </c>
      <c r="F102" s="92"/>
      <c r="G102" s="92"/>
      <c r="H102" s="32"/>
      <c r="I102" s="32"/>
      <c r="J102" s="32"/>
      <c r="L102" s="3">
        <f t="shared" si="17"/>
        <v>450</v>
      </c>
      <c r="O102" s="30">
        <f t="shared" si="18"/>
        <v>9754280.50954975</v>
      </c>
      <c r="P102" s="30">
        <f t="shared" si="19"/>
        <v>41408.10710088005</v>
      </c>
      <c r="Q102" s="3">
        <f t="shared" si="14"/>
        <v>42623.71684525236</v>
      </c>
      <c r="R102" s="3">
        <f t="shared" si="15"/>
        <v>84031.82394613241</v>
      </c>
      <c r="S102" s="3">
        <f t="shared" si="20"/>
        <v>84481.82394613241</v>
      </c>
    </row>
    <row r="103" spans="1:19" ht="15">
      <c r="A103" s="6">
        <v>79</v>
      </c>
      <c r="B103" s="28">
        <f t="shared" si="21"/>
        <v>9696333.383862186</v>
      </c>
      <c r="C103" s="28">
        <f t="shared" si="22"/>
        <v>41741.1972781645</v>
      </c>
      <c r="D103" s="27">
        <f t="shared" si="16"/>
        <v>41792.570077394004</v>
      </c>
      <c r="E103" s="27">
        <f t="shared" si="13"/>
        <v>83533.7673555585</v>
      </c>
      <c r="F103" s="92"/>
      <c r="G103" s="92"/>
      <c r="H103" s="32"/>
      <c r="I103" s="32"/>
      <c r="J103" s="32"/>
      <c r="L103" s="3">
        <f t="shared" si="17"/>
        <v>450</v>
      </c>
      <c r="O103" s="30">
        <f t="shared" si="18"/>
        <v>9712692.224464327</v>
      </c>
      <c r="P103" s="30">
        <f t="shared" si="19"/>
        <v>41588.28508542375</v>
      </c>
      <c r="Q103" s="3">
        <f t="shared" si="14"/>
        <v>42443.538860708664</v>
      </c>
      <c r="R103" s="3">
        <f t="shared" si="15"/>
        <v>84031.82394613241</v>
      </c>
      <c r="S103" s="3">
        <f t="shared" si="20"/>
        <v>84481.82394613241</v>
      </c>
    </row>
    <row r="104" spans="1:19" ht="15">
      <c r="A104" s="6">
        <v>80</v>
      </c>
      <c r="B104" s="28">
        <f t="shared" si="21"/>
        <v>9654413.047279036</v>
      </c>
      <c r="C104" s="28">
        <f t="shared" si="22"/>
        <v>41920.33658314996</v>
      </c>
      <c r="D104" s="27">
        <f t="shared" si="16"/>
        <v>41613.430772408545</v>
      </c>
      <c r="E104" s="27">
        <f t="shared" si="13"/>
        <v>83533.7673555585</v>
      </c>
      <c r="F104" s="92"/>
      <c r="G104" s="92"/>
      <c r="H104" s="32"/>
      <c r="I104" s="32"/>
      <c r="J104" s="32"/>
      <c r="L104" s="3">
        <f t="shared" si="17"/>
        <v>450</v>
      </c>
      <c r="O104" s="30">
        <f t="shared" si="18"/>
        <v>9670922.977390734</v>
      </c>
      <c r="P104" s="30">
        <f t="shared" si="19"/>
        <v>41769.247073593484</v>
      </c>
      <c r="Q104" s="3">
        <f t="shared" si="14"/>
        <v>42262.57687253893</v>
      </c>
      <c r="R104" s="3">
        <f t="shared" si="15"/>
        <v>84031.82394613241</v>
      </c>
      <c r="S104" s="3">
        <f t="shared" si="20"/>
        <v>84481.82394613241</v>
      </c>
    </row>
    <row r="105" spans="1:19" ht="15">
      <c r="A105" s="6">
        <v>81</v>
      </c>
      <c r="B105" s="28">
        <f t="shared" si="21"/>
        <v>9612312.802584717</v>
      </c>
      <c r="C105" s="28">
        <f t="shared" si="22"/>
        <v>42100.24469431931</v>
      </c>
      <c r="D105" s="27">
        <f t="shared" si="16"/>
        <v>41433.52266123919</v>
      </c>
      <c r="E105" s="27">
        <f t="shared" si="13"/>
        <v>83533.7673555585</v>
      </c>
      <c r="F105" s="92"/>
      <c r="G105" s="92"/>
      <c r="H105" s="32"/>
      <c r="I105" s="32"/>
      <c r="J105" s="32"/>
      <c r="L105" s="3">
        <f t="shared" si="17"/>
        <v>450</v>
      </c>
      <c r="O105" s="30">
        <f t="shared" si="18"/>
        <v>9628971.980913932</v>
      </c>
      <c r="P105" s="30">
        <f t="shared" si="19"/>
        <v>41950.99647680317</v>
      </c>
      <c r="Q105" s="3">
        <f t="shared" si="14"/>
        <v>42080.82746932924</v>
      </c>
      <c r="R105" s="3">
        <f t="shared" si="15"/>
        <v>84031.82394613241</v>
      </c>
      <c r="S105" s="3">
        <f t="shared" si="20"/>
        <v>84481.82394613241</v>
      </c>
    </row>
    <row r="106" spans="1:19" ht="15">
      <c r="A106" s="6">
        <v>82</v>
      </c>
      <c r="B106" s="28">
        <f t="shared" si="21"/>
        <v>9570031.877673585</v>
      </c>
      <c r="C106" s="28">
        <f t="shared" si="22"/>
        <v>42280.92491113243</v>
      </c>
      <c r="D106" s="27">
        <f t="shared" si="16"/>
        <v>41252.842444426075</v>
      </c>
      <c r="E106" s="27">
        <f t="shared" si="13"/>
        <v>83533.7673555585</v>
      </c>
      <c r="F106" s="92"/>
      <c r="G106" s="92"/>
      <c r="H106" s="32"/>
      <c r="I106" s="32"/>
      <c r="J106" s="32"/>
      <c r="L106" s="3">
        <f t="shared" si="17"/>
        <v>450</v>
      </c>
      <c r="O106" s="30">
        <f t="shared" si="18"/>
        <v>9586838.44419262</v>
      </c>
      <c r="P106" s="30">
        <f t="shared" si="19"/>
        <v>42133.53672131074</v>
      </c>
      <c r="Q106" s="3">
        <f t="shared" si="14"/>
        <v>41898.28722482167</v>
      </c>
      <c r="R106" s="3">
        <f t="shared" si="15"/>
        <v>84031.82394613241</v>
      </c>
      <c r="S106" s="3">
        <f t="shared" si="20"/>
        <v>84481.82394613241</v>
      </c>
    </row>
    <row r="107" spans="1:19" ht="15">
      <c r="A107" s="6">
        <v>83</v>
      </c>
      <c r="B107" s="28">
        <f t="shared" si="21"/>
        <v>9527569.497126376</v>
      </c>
      <c r="C107" s="28">
        <f t="shared" si="22"/>
        <v>42462.38054720937</v>
      </c>
      <c r="D107" s="27">
        <f t="shared" si="16"/>
        <v>41071.38680834913</v>
      </c>
      <c r="E107" s="27">
        <f t="shared" si="13"/>
        <v>83533.7673555585</v>
      </c>
      <c r="F107" s="92"/>
      <c r="G107" s="92"/>
      <c r="H107" s="32"/>
      <c r="I107" s="32"/>
      <c r="J107" s="32"/>
      <c r="L107" s="3">
        <f t="shared" si="17"/>
        <v>450</v>
      </c>
      <c r="O107" s="30">
        <f t="shared" si="18"/>
        <v>9544521.572944338</v>
      </c>
      <c r="P107" s="30">
        <f t="shared" si="19"/>
        <v>42316.871248282696</v>
      </c>
      <c r="Q107" s="3">
        <f t="shared" si="14"/>
        <v>41714.952697849716</v>
      </c>
      <c r="R107" s="3">
        <f t="shared" si="15"/>
        <v>84031.82394613241</v>
      </c>
      <c r="S107" s="3">
        <f t="shared" si="20"/>
        <v>84481.82394613241</v>
      </c>
    </row>
    <row r="108" spans="1:19" ht="15">
      <c r="A108" s="6">
        <v>84</v>
      </c>
      <c r="B108" s="28">
        <f t="shared" si="21"/>
        <v>9484924.882195985</v>
      </c>
      <c r="C108" s="28">
        <f t="shared" si="22"/>
        <v>42644.614930391144</v>
      </c>
      <c r="D108" s="27">
        <f t="shared" si="16"/>
        <v>40889.15242516736</v>
      </c>
      <c r="E108" s="27">
        <f t="shared" si="13"/>
        <v>83533.7673555585</v>
      </c>
      <c r="F108" s="92"/>
      <c r="G108" s="92"/>
      <c r="H108" s="32"/>
      <c r="I108" s="32"/>
      <c r="J108" s="32"/>
      <c r="L108" s="3">
        <f t="shared" si="17"/>
        <v>450</v>
      </c>
      <c r="O108" s="30">
        <f t="shared" si="18"/>
        <v>9502020.569430478</v>
      </c>
      <c r="P108" s="30">
        <f t="shared" si="19"/>
        <v>42501.00351385899</v>
      </c>
      <c r="Q108" s="3">
        <f t="shared" si="14"/>
        <v>41530.820432273424</v>
      </c>
      <c r="R108" s="3">
        <f t="shared" si="15"/>
        <v>84031.82394613241</v>
      </c>
      <c r="S108" s="3">
        <f t="shared" si="20"/>
        <v>84481.82394613241</v>
      </c>
    </row>
    <row r="109" spans="1:19" ht="15">
      <c r="A109" s="6">
        <v>85</v>
      </c>
      <c r="B109" s="28">
        <f t="shared" si="21"/>
        <v>9442097.250793185</v>
      </c>
      <c r="C109" s="28">
        <f t="shared" si="22"/>
        <v>42827.63140280074</v>
      </c>
      <c r="D109" s="27">
        <f t="shared" si="16"/>
        <v>40706.135952757766</v>
      </c>
      <c r="E109" s="27">
        <f t="shared" si="13"/>
        <v>83533.7673555585</v>
      </c>
      <c r="F109" s="92"/>
      <c r="G109" s="92"/>
      <c r="H109" s="32"/>
      <c r="I109" s="32"/>
      <c r="J109" s="32"/>
      <c r="L109" s="3">
        <f t="shared" si="17"/>
        <v>450</v>
      </c>
      <c r="O109" s="30">
        <f t="shared" si="18"/>
        <v>9459334.63244126</v>
      </c>
      <c r="P109" s="30">
        <f t="shared" si="19"/>
        <v>42685.93698921819</v>
      </c>
      <c r="Q109" s="3">
        <f t="shared" si="14"/>
        <v>41345.88695691422</v>
      </c>
      <c r="R109" s="3">
        <f t="shared" si="15"/>
        <v>84031.82394613241</v>
      </c>
      <c r="S109" s="3">
        <f t="shared" si="20"/>
        <v>84481.82394613241</v>
      </c>
    </row>
    <row r="110" spans="1:19" ht="15">
      <c r="A110" s="6">
        <v>86</v>
      </c>
      <c r="B110" s="28">
        <f t="shared" si="21"/>
        <v>9399085.817472281</v>
      </c>
      <c r="C110" s="28">
        <f t="shared" si="22"/>
        <v>43011.43332090442</v>
      </c>
      <c r="D110" s="27">
        <f t="shared" si="16"/>
        <v>40522.334034654086</v>
      </c>
      <c r="E110" s="27">
        <f t="shared" si="13"/>
        <v>83533.7673555585</v>
      </c>
      <c r="F110" s="92"/>
      <c r="G110" s="92"/>
      <c r="H110" s="32"/>
      <c r="I110" s="32"/>
      <c r="J110" s="32"/>
      <c r="L110" s="3">
        <f t="shared" si="17"/>
        <v>450</v>
      </c>
      <c r="O110" s="30">
        <f t="shared" si="18"/>
        <v>9416462.957280617</v>
      </c>
      <c r="P110" s="30">
        <f t="shared" si="19"/>
        <v>42871.675160642924</v>
      </c>
      <c r="Q110" s="3">
        <f t="shared" si="14"/>
        <v>41160.14878548949</v>
      </c>
      <c r="R110" s="3">
        <f t="shared" si="15"/>
        <v>84031.82394613241</v>
      </c>
      <c r="S110" s="3">
        <f t="shared" si="20"/>
        <v>84481.82394613241</v>
      </c>
    </row>
    <row r="111" spans="1:19" ht="15">
      <c r="A111" s="6">
        <v>87</v>
      </c>
      <c r="B111" s="28">
        <f t="shared" si="21"/>
        <v>9355889.793416707</v>
      </c>
      <c r="C111" s="28">
        <f t="shared" si="22"/>
        <v>43196.0240555733</v>
      </c>
      <c r="D111" s="27">
        <f t="shared" si="16"/>
        <v>40337.7432999852</v>
      </c>
      <c r="E111" s="27">
        <f t="shared" si="13"/>
        <v>83533.7673555585</v>
      </c>
      <c r="F111" s="92"/>
      <c r="G111" s="92"/>
      <c r="H111" s="32"/>
      <c r="I111" s="32"/>
      <c r="J111" s="32"/>
      <c r="L111" s="3">
        <f t="shared" si="17"/>
        <v>450</v>
      </c>
      <c r="O111" s="30">
        <f t="shared" si="18"/>
        <v>9373404.735751031</v>
      </c>
      <c r="P111" s="30">
        <f t="shared" si="19"/>
        <v>43058.221529585564</v>
      </c>
      <c r="Q111" s="3">
        <f t="shared" si="14"/>
        <v>40973.60241654685</v>
      </c>
      <c r="R111" s="3">
        <f t="shared" si="15"/>
        <v>84031.82394613241</v>
      </c>
      <c r="S111" s="3">
        <f t="shared" si="20"/>
        <v>84481.82394613241</v>
      </c>
    </row>
    <row r="112" spans="1:19" ht="15">
      <c r="A112" s="6">
        <v>88</v>
      </c>
      <c r="B112" s="28">
        <f t="shared" si="21"/>
        <v>9312508.386424562</v>
      </c>
      <c r="C112" s="28">
        <f t="shared" si="22"/>
        <v>43381.40699214514</v>
      </c>
      <c r="D112" s="27">
        <f t="shared" si="16"/>
        <v>40152.36036341337</v>
      </c>
      <c r="E112" s="27">
        <f t="shared" si="13"/>
        <v>83533.7673555585</v>
      </c>
      <c r="F112" s="92"/>
      <c r="G112" s="92"/>
      <c r="H112" s="32"/>
      <c r="I112" s="32"/>
      <c r="J112" s="32"/>
      <c r="L112" s="3">
        <f t="shared" si="17"/>
        <v>450</v>
      </c>
      <c r="O112" s="30">
        <f t="shared" si="18"/>
        <v>9330159.156138297</v>
      </c>
      <c r="P112" s="30">
        <f t="shared" si="19"/>
        <v>43245.57961273426</v>
      </c>
      <c r="Q112" s="3">
        <f t="shared" si="14"/>
        <v>40786.24433339815</v>
      </c>
      <c r="R112" s="3">
        <f t="shared" si="15"/>
        <v>84031.82394613241</v>
      </c>
      <c r="S112" s="3">
        <f t="shared" si="20"/>
        <v>84481.82394613241</v>
      </c>
    </row>
    <row r="113" spans="1:19" ht="15">
      <c r="A113" s="6">
        <v>89</v>
      </c>
      <c r="B113" s="28">
        <f t="shared" si="21"/>
        <v>9268940.800894076</v>
      </c>
      <c r="C113" s="28">
        <f t="shared" si="22"/>
        <v>43567.58553048643</v>
      </c>
      <c r="D113" s="27">
        <f t="shared" si="16"/>
        <v>39966.181825072075</v>
      </c>
      <c r="E113" s="27">
        <f t="shared" si="13"/>
        <v>83533.7673555585</v>
      </c>
      <c r="F113" s="92"/>
      <c r="G113" s="92"/>
      <c r="H113" s="32"/>
      <c r="I113" s="32"/>
      <c r="J113" s="32"/>
      <c r="L113" s="3">
        <f t="shared" si="17"/>
        <v>450</v>
      </c>
      <c r="O113" s="30">
        <f t="shared" si="18"/>
        <v>9286725.403196217</v>
      </c>
      <c r="P113" s="30">
        <f t="shared" si="19"/>
        <v>43433.752942079256</v>
      </c>
      <c r="Q113" s="3">
        <f t="shared" si="14"/>
        <v>40598.071004053156</v>
      </c>
      <c r="R113" s="3">
        <f t="shared" si="15"/>
        <v>84031.82394613241</v>
      </c>
      <c r="S113" s="3">
        <f t="shared" si="20"/>
        <v>84481.82394613241</v>
      </c>
    </row>
    <row r="114" spans="1:19" ht="15">
      <c r="A114" s="6">
        <v>90</v>
      </c>
      <c r="B114" s="28">
        <f t="shared" si="21"/>
        <v>9225186.237809021</v>
      </c>
      <c r="C114" s="28">
        <f t="shared" si="22"/>
        <v>43754.56308505477</v>
      </c>
      <c r="D114" s="27">
        <f t="shared" si="16"/>
        <v>39779.20427050374</v>
      </c>
      <c r="E114" s="27">
        <f t="shared" si="13"/>
        <v>83533.7673555585</v>
      </c>
      <c r="F114" s="92"/>
      <c r="G114" s="92"/>
      <c r="H114" s="32"/>
      <c r="I114" s="32"/>
      <c r="J114" s="32"/>
      <c r="L114" s="3">
        <f t="shared" si="17"/>
        <v>450</v>
      </c>
      <c r="O114" s="30">
        <f t="shared" si="18"/>
        <v>9243102.658131238</v>
      </c>
      <c r="P114" s="30">
        <f t="shared" si="19"/>
        <v>43622.74506497943</v>
      </c>
      <c r="Q114" s="3">
        <f t="shared" si="14"/>
        <v>40409.078881152986</v>
      </c>
      <c r="R114" s="3">
        <f t="shared" si="15"/>
        <v>84031.82394613241</v>
      </c>
      <c r="S114" s="3">
        <f t="shared" si="20"/>
        <v>84481.82394613241</v>
      </c>
    </row>
    <row r="115" spans="1:19" ht="15">
      <c r="A115" s="6">
        <v>91</v>
      </c>
      <c r="B115" s="28">
        <f t="shared" si="21"/>
        <v>9181243.89472406</v>
      </c>
      <c r="C115" s="28">
        <f t="shared" si="22"/>
        <v>43942.34308496146</v>
      </c>
      <c r="D115" s="27">
        <f t="shared" si="16"/>
        <v>39591.42427059705</v>
      </c>
      <c r="E115" s="27">
        <f t="shared" si="13"/>
        <v>83533.7673555585</v>
      </c>
      <c r="F115" s="92"/>
      <c r="G115" s="92"/>
      <c r="H115" s="32"/>
      <c r="I115" s="32"/>
      <c r="J115" s="32"/>
      <c r="L115" s="3">
        <f t="shared" si="17"/>
        <v>450</v>
      </c>
      <c r="O115" s="30">
        <f t="shared" si="18"/>
        <v>9199290.098587008</v>
      </c>
      <c r="P115" s="30">
        <f t="shared" si="19"/>
        <v>43812.55954422918</v>
      </c>
      <c r="Q115" s="3">
        <f t="shared" si="14"/>
        <v>40219.26440190323</v>
      </c>
      <c r="R115" s="3">
        <f t="shared" si="15"/>
        <v>84031.82394613241</v>
      </c>
      <c r="S115" s="3">
        <f t="shared" si="20"/>
        <v>84481.82394613241</v>
      </c>
    </row>
    <row r="116" spans="1:19" ht="15">
      <c r="A116" s="6">
        <v>92</v>
      </c>
      <c r="B116" s="28">
        <f t="shared" si="21"/>
        <v>9137112.965750026</v>
      </c>
      <c r="C116" s="28">
        <f t="shared" si="22"/>
        <v>44130.92897403442</v>
      </c>
      <c r="D116" s="27">
        <f t="shared" si="16"/>
        <v>39402.83838152409</v>
      </c>
      <c r="E116" s="27">
        <f t="shared" si="13"/>
        <v>83533.7673555585</v>
      </c>
      <c r="F116" s="92"/>
      <c r="G116" s="92"/>
      <c r="H116" s="32"/>
      <c r="I116" s="32"/>
      <c r="J116" s="32"/>
      <c r="L116" s="3">
        <f t="shared" si="17"/>
        <v>450</v>
      </c>
      <c r="O116" s="30">
        <f t="shared" si="18"/>
        <v>9155286.898628883</v>
      </c>
      <c r="P116" s="30">
        <f t="shared" si="19"/>
        <v>44003.19995812563</v>
      </c>
      <c r="Q116" s="3">
        <f t="shared" si="14"/>
        <v>40028.62398800678</v>
      </c>
      <c r="R116" s="3">
        <f t="shared" si="15"/>
        <v>84031.82394613241</v>
      </c>
      <c r="S116" s="3">
        <f t="shared" si="20"/>
        <v>84481.82394613241</v>
      </c>
    </row>
    <row r="117" spans="1:19" ht="15">
      <c r="A117" s="6">
        <v>93</v>
      </c>
      <c r="B117" s="28">
        <f t="shared" si="21"/>
        <v>9092792.641539143</v>
      </c>
      <c r="C117" s="28">
        <f t="shared" si="22"/>
        <v>44320.324210881314</v>
      </c>
      <c r="D117" s="27">
        <f t="shared" si="16"/>
        <v>39213.44314467719</v>
      </c>
      <c r="E117" s="27">
        <f t="shared" si="13"/>
        <v>83533.7673555585</v>
      </c>
      <c r="F117" s="92"/>
      <c r="G117" s="92"/>
      <c r="H117" s="32"/>
      <c r="I117" s="32"/>
      <c r="J117" s="32"/>
      <c r="L117" s="3">
        <f t="shared" si="17"/>
        <v>450</v>
      </c>
      <c r="O117" s="30">
        <f t="shared" si="18"/>
        <v>9111092.228728347</v>
      </c>
      <c r="P117" s="30">
        <f t="shared" si="19"/>
        <v>44194.66990053602</v>
      </c>
      <c r="Q117" s="3">
        <f t="shared" si="14"/>
        <v>39837.15404559639</v>
      </c>
      <c r="R117" s="3">
        <f t="shared" si="15"/>
        <v>84031.82394613241</v>
      </c>
      <c r="S117" s="3">
        <f t="shared" si="20"/>
        <v>84481.82394613241</v>
      </c>
    </row>
    <row r="118" spans="1:19" ht="15">
      <c r="A118" s="6">
        <v>94</v>
      </c>
      <c r="B118" s="28">
        <f t="shared" si="21"/>
        <v>9048282.10927019</v>
      </c>
      <c r="C118" s="28">
        <f t="shared" si="22"/>
        <v>44510.53226895302</v>
      </c>
      <c r="D118" s="27">
        <f t="shared" si="16"/>
        <v>39023.235086605484</v>
      </c>
      <c r="E118" s="27">
        <f t="shared" si="13"/>
        <v>83533.7673555585</v>
      </c>
      <c r="F118" s="92"/>
      <c r="G118" s="92"/>
      <c r="H118" s="32"/>
      <c r="I118" s="32"/>
      <c r="J118" s="32"/>
      <c r="L118" s="3">
        <f t="shared" si="17"/>
        <v>450</v>
      </c>
      <c r="O118" s="30">
        <f t="shared" si="18"/>
        <v>9066705.255747382</v>
      </c>
      <c r="P118" s="30">
        <f t="shared" si="19"/>
        <v>44386.97298096549</v>
      </c>
      <c r="Q118" s="3">
        <f t="shared" si="14"/>
        <v>39644.85096516692</v>
      </c>
      <c r="R118" s="3">
        <f t="shared" si="15"/>
        <v>84031.82394613241</v>
      </c>
      <c r="S118" s="3">
        <f t="shared" si="20"/>
        <v>84481.82394613241</v>
      </c>
    </row>
    <row r="119" spans="1:19" ht="15">
      <c r="A119" s="6">
        <v>95</v>
      </c>
      <c r="B119" s="28">
        <f t="shared" si="21"/>
        <v>9003580.552633584</v>
      </c>
      <c r="C119" s="28">
        <f t="shared" si="22"/>
        <v>44701.556636607274</v>
      </c>
      <c r="D119" s="27">
        <f t="shared" si="16"/>
        <v>38832.21071895123</v>
      </c>
      <c r="E119" s="27">
        <f t="shared" si="13"/>
        <v>83533.7673555585</v>
      </c>
      <c r="F119" s="92"/>
      <c r="G119" s="92"/>
      <c r="H119" s="32"/>
      <c r="I119" s="32"/>
      <c r="J119" s="32"/>
      <c r="L119" s="3">
        <f t="shared" si="17"/>
        <v>450</v>
      </c>
      <c r="O119" s="30">
        <f t="shared" si="18"/>
        <v>9022125.142922757</v>
      </c>
      <c r="P119" s="30">
        <f t="shared" si="19"/>
        <v>44580.11282462514</v>
      </c>
      <c r="Q119" s="3">
        <f t="shared" si="14"/>
        <v>39451.71112150727</v>
      </c>
      <c r="R119" s="3">
        <f t="shared" si="15"/>
        <v>84031.82394613241</v>
      </c>
      <c r="S119" s="3">
        <f t="shared" si="20"/>
        <v>84481.82394613241</v>
      </c>
    </row>
    <row r="120" spans="1:19" ht="15">
      <c r="A120" s="6">
        <v>96</v>
      </c>
      <c r="B120" s="28">
        <f t="shared" si="21"/>
        <v>8958687.151816411</v>
      </c>
      <c r="C120" s="28">
        <f t="shared" si="22"/>
        <v>44893.40081717271</v>
      </c>
      <c r="D120" s="27">
        <f t="shared" si="16"/>
        <v>38640.366538385795</v>
      </c>
      <c r="E120" s="27">
        <f t="shared" si="13"/>
        <v>83533.7673555585</v>
      </c>
      <c r="F120" s="92"/>
      <c r="G120" s="92"/>
      <c r="H120" s="32"/>
      <c r="I120" s="32"/>
      <c r="J120" s="32"/>
      <c r="L120" s="3">
        <f t="shared" si="17"/>
        <v>450</v>
      </c>
      <c r="O120" s="30">
        <f t="shared" si="18"/>
        <v>8977351.049850257</v>
      </c>
      <c r="P120" s="30">
        <f t="shared" si="19"/>
        <v>44774.09307250035</v>
      </c>
      <c r="Q120" s="3">
        <f t="shared" si="14"/>
        <v>39257.73087363206</v>
      </c>
      <c r="R120" s="3">
        <f t="shared" si="15"/>
        <v>84031.82394613241</v>
      </c>
      <c r="S120" s="3">
        <f t="shared" si="20"/>
        <v>84481.82394613241</v>
      </c>
    </row>
    <row r="121" spans="1:19" ht="15">
      <c r="A121" s="6">
        <v>97</v>
      </c>
      <c r="B121" s="28">
        <f t="shared" si="21"/>
        <v>8913601.083487397</v>
      </c>
      <c r="C121" s="28">
        <f t="shared" si="22"/>
        <v>45086.06832901308</v>
      </c>
      <c r="D121" s="27">
        <f t="shared" si="16"/>
        <v>38447.69902654543</v>
      </c>
      <c r="E121" s="27">
        <f t="shared" si="13"/>
        <v>83533.7673555585</v>
      </c>
      <c r="F121" s="92"/>
      <c r="G121" s="92"/>
      <c r="H121" s="32"/>
      <c r="I121" s="32"/>
      <c r="J121" s="32"/>
      <c r="L121" s="3">
        <f t="shared" si="17"/>
        <v>450</v>
      </c>
      <c r="O121" s="30">
        <f t="shared" si="18"/>
        <v>8932382.132468838</v>
      </c>
      <c r="P121" s="30">
        <f t="shared" si="19"/>
        <v>44968.9173814194</v>
      </c>
      <c r="Q121" s="3">
        <f t="shared" si="14"/>
        <v>39062.90656471301</v>
      </c>
      <c r="R121" s="3">
        <f t="shared" si="15"/>
        <v>84031.82394613241</v>
      </c>
      <c r="S121" s="3">
        <f t="shared" si="20"/>
        <v>84481.82394613241</v>
      </c>
    </row>
    <row r="122" spans="1:19" ht="15">
      <c r="A122" s="6">
        <v>98</v>
      </c>
      <c r="B122" s="28">
        <f t="shared" si="21"/>
        <v>8868321.520781806</v>
      </c>
      <c r="C122" s="28">
        <f t="shared" si="22"/>
        <v>45279.562705591765</v>
      </c>
      <c r="D122" s="27">
        <f t="shared" si="16"/>
        <v>38254.20464996674</v>
      </c>
      <c r="E122" s="27">
        <f t="shared" si="13"/>
        <v>83533.7673555585</v>
      </c>
      <c r="F122" s="92"/>
      <c r="G122" s="92"/>
      <c r="H122" s="32"/>
      <c r="I122" s="32"/>
      <c r="J122" s="32"/>
      <c r="L122" s="3">
        <f t="shared" si="17"/>
        <v>450</v>
      </c>
      <c r="O122" s="30">
        <f t="shared" si="18"/>
        <v>8887217.543044716</v>
      </c>
      <c r="P122" s="30">
        <f t="shared" si="19"/>
        <v>45164.58942412246</v>
      </c>
      <c r="Q122" s="3">
        <f t="shared" si="14"/>
        <v>38867.23452200995</v>
      </c>
      <c r="R122" s="3">
        <f t="shared" si="15"/>
        <v>84031.82394613241</v>
      </c>
      <c r="S122" s="3">
        <f t="shared" si="20"/>
        <v>84481.82394613241</v>
      </c>
    </row>
    <row r="123" spans="1:19" ht="15">
      <c r="A123" s="6">
        <v>99</v>
      </c>
      <c r="B123" s="28">
        <f t="shared" si="21"/>
        <v>8822847.63328627</v>
      </c>
      <c r="C123" s="28">
        <f t="shared" si="22"/>
        <v>45473.88749553659</v>
      </c>
      <c r="D123" s="27">
        <f t="shared" si="16"/>
        <v>38059.879860021916</v>
      </c>
      <c r="E123" s="27">
        <f t="shared" si="13"/>
        <v>83533.7673555585</v>
      </c>
      <c r="F123" s="92"/>
      <c r="G123" s="92"/>
      <c r="H123" s="32"/>
      <c r="I123" s="32"/>
      <c r="J123" s="32"/>
      <c r="L123" s="3">
        <f t="shared" si="17"/>
        <v>450</v>
      </c>
      <c r="O123" s="30">
        <f t="shared" si="18"/>
        <v>8841856.430155385</v>
      </c>
      <c r="P123" s="30">
        <f t="shared" si="19"/>
        <v>45361.11288933078</v>
      </c>
      <c r="Q123" s="3">
        <f t="shared" si="14"/>
        <v>38670.71105680163</v>
      </c>
      <c r="R123" s="3">
        <f t="shared" si="15"/>
        <v>84031.82394613241</v>
      </c>
      <c r="S123" s="3">
        <f t="shared" si="20"/>
        <v>84481.82394613241</v>
      </c>
    </row>
    <row r="124" spans="1:19" ht="15">
      <c r="A124" s="6">
        <v>100</v>
      </c>
      <c r="B124" s="28">
        <f t="shared" si="21"/>
        <v>8777178.587023564</v>
      </c>
      <c r="C124" s="28">
        <f t="shared" si="22"/>
        <v>45669.046262704935</v>
      </c>
      <c r="D124" s="27">
        <f t="shared" si="16"/>
        <v>37864.72109285357</v>
      </c>
      <c r="E124" s="27">
        <f t="shared" si="13"/>
        <v>83533.7673555585</v>
      </c>
      <c r="F124" s="92"/>
      <c r="G124" s="92"/>
      <c r="H124" s="32"/>
      <c r="I124" s="32"/>
      <c r="J124" s="32"/>
      <c r="L124" s="3">
        <f t="shared" si="17"/>
        <v>450</v>
      </c>
      <c r="O124" s="30">
        <f t="shared" si="18"/>
        <v>8796297.938673569</v>
      </c>
      <c r="P124" s="30">
        <f t="shared" si="19"/>
        <v>45558.49148181624</v>
      </c>
      <c r="Q124" s="3">
        <f t="shared" si="14"/>
        <v>38473.33246431617</v>
      </c>
      <c r="R124" s="3">
        <f t="shared" si="15"/>
        <v>84031.82394613241</v>
      </c>
      <c r="S124" s="3">
        <f t="shared" si="20"/>
        <v>84481.82394613241</v>
      </c>
    </row>
    <row r="125" spans="1:19" ht="15">
      <c r="A125" s="6">
        <v>101</v>
      </c>
      <c r="B125" s="28">
        <f t="shared" si="21"/>
        <v>8731313.544437315</v>
      </c>
      <c r="C125" s="28">
        <f t="shared" si="22"/>
        <v>45865.042586249045</v>
      </c>
      <c r="D125" s="27">
        <f t="shared" si="16"/>
        <v>37668.72476930946</v>
      </c>
      <c r="E125" s="27">
        <f t="shared" si="13"/>
        <v>83533.7673555585</v>
      </c>
      <c r="F125" s="92"/>
      <c r="G125" s="92"/>
      <c r="H125" s="32"/>
      <c r="I125" s="32"/>
      <c r="J125" s="32"/>
      <c r="L125" s="3">
        <f t="shared" si="17"/>
        <v>450</v>
      </c>
      <c r="O125" s="30">
        <f t="shared" si="18"/>
        <v>8750541.209751097</v>
      </c>
      <c r="P125" s="30">
        <f t="shared" si="19"/>
        <v>45756.72892247121</v>
      </c>
      <c r="Q125" s="3">
        <f t="shared" si="14"/>
        <v>38275.095023661204</v>
      </c>
      <c r="R125" s="3">
        <f t="shared" si="15"/>
        <v>84031.82394613241</v>
      </c>
      <c r="S125" s="3">
        <f t="shared" si="20"/>
        <v>84481.82394613241</v>
      </c>
    </row>
    <row r="126" spans="1:19" ht="15">
      <c r="A126" s="6">
        <v>102</v>
      </c>
      <c r="B126" s="28">
        <f t="shared" si="21"/>
        <v>8685251.664376633</v>
      </c>
      <c r="C126" s="28">
        <f t="shared" si="22"/>
        <v>46061.880060681695</v>
      </c>
      <c r="D126" s="27">
        <f t="shared" si="16"/>
        <v>37471.88729487681</v>
      </c>
      <c r="E126" s="27">
        <f t="shared" si="13"/>
        <v>83533.7673555585</v>
      </c>
      <c r="F126" s="92"/>
      <c r="G126" s="92"/>
      <c r="H126" s="32"/>
      <c r="I126" s="32"/>
      <c r="J126" s="32"/>
      <c r="L126" s="3">
        <f t="shared" si="17"/>
        <v>450</v>
      </c>
      <c r="O126" s="30">
        <f t="shared" si="18"/>
        <v>8704585.380802719</v>
      </c>
      <c r="P126" s="30">
        <f t="shared" si="19"/>
        <v>45955.82894837865</v>
      </c>
      <c r="Q126" s="3">
        <f t="shared" si="14"/>
        <v>38075.99499775376</v>
      </c>
      <c r="R126" s="3">
        <f t="shared" si="15"/>
        <v>84031.82394613241</v>
      </c>
      <c r="S126" s="3">
        <f t="shared" si="20"/>
        <v>84481.82394613241</v>
      </c>
    </row>
    <row r="127" spans="1:19" ht="15">
      <c r="A127" s="6">
        <v>103</v>
      </c>
      <c r="B127" s="28">
        <f t="shared" si="21"/>
        <v>8638992.102080692</v>
      </c>
      <c r="C127" s="28">
        <f t="shared" si="22"/>
        <v>46259.56229594212</v>
      </c>
      <c r="D127" s="27">
        <f t="shared" si="16"/>
        <v>37274.20505961638</v>
      </c>
      <c r="E127" s="27">
        <f t="shared" si="13"/>
        <v>83533.7673555585</v>
      </c>
      <c r="F127" s="92"/>
      <c r="G127" s="92"/>
      <c r="H127" s="32"/>
      <c r="I127" s="32"/>
      <c r="J127" s="32"/>
      <c r="L127" s="3">
        <f t="shared" si="17"/>
        <v>450</v>
      </c>
      <c r="O127" s="30">
        <f t="shared" si="18"/>
        <v>8658429.585489836</v>
      </c>
      <c r="P127" s="30">
        <f t="shared" si="19"/>
        <v>46155.79531288262</v>
      </c>
      <c r="Q127" s="3">
        <f t="shared" si="14"/>
        <v>37876.02863324979</v>
      </c>
      <c r="R127" s="3">
        <f t="shared" si="15"/>
        <v>84031.82394613241</v>
      </c>
      <c r="S127" s="3">
        <f t="shared" si="20"/>
        <v>84481.82394613241</v>
      </c>
    </row>
    <row r="128" spans="1:19" ht="15">
      <c r="A128" s="6">
        <v>104</v>
      </c>
      <c r="B128" s="28">
        <f t="shared" si="21"/>
        <v>8592534.009163229</v>
      </c>
      <c r="C128" s="28">
        <f t="shared" si="22"/>
        <v>46458.09291746221</v>
      </c>
      <c r="D128" s="27">
        <f t="shared" si="16"/>
        <v>37075.6744380963</v>
      </c>
      <c r="E128" s="27">
        <f t="shared" si="13"/>
        <v>83533.7673555585</v>
      </c>
      <c r="F128" s="92"/>
      <c r="G128" s="92"/>
      <c r="H128" s="32"/>
      <c r="I128" s="32"/>
      <c r="J128" s="32"/>
      <c r="L128" s="3">
        <f t="shared" si="17"/>
        <v>450</v>
      </c>
      <c r="O128" s="30">
        <f t="shared" si="18"/>
        <v>8612072.953704176</v>
      </c>
      <c r="P128" s="30">
        <f t="shared" si="19"/>
        <v>46356.63178565899</v>
      </c>
      <c r="Q128" s="3">
        <f t="shared" si="14"/>
        <v>37675.19216047342</v>
      </c>
      <c r="R128" s="3">
        <f t="shared" si="15"/>
        <v>84031.82394613241</v>
      </c>
      <c r="S128" s="3">
        <f t="shared" si="20"/>
        <v>84481.82394613241</v>
      </c>
    </row>
    <row r="129" spans="1:19" ht="15">
      <c r="A129" s="6">
        <v>105</v>
      </c>
      <c r="B129" s="28">
        <f t="shared" si="21"/>
        <v>8545876.533596996</v>
      </c>
      <c r="C129" s="28">
        <f t="shared" si="22"/>
        <v>46657.475566232984</v>
      </c>
      <c r="D129" s="27">
        <f t="shared" si="16"/>
        <v>36876.29178932552</v>
      </c>
      <c r="E129" s="27">
        <f t="shared" si="13"/>
        <v>83533.7673555585</v>
      </c>
      <c r="F129" s="92"/>
      <c r="G129" s="92"/>
      <c r="H129" s="32"/>
      <c r="I129" s="32"/>
      <c r="J129" s="32"/>
      <c r="L129" s="3">
        <f t="shared" si="17"/>
        <v>450</v>
      </c>
      <c r="O129" s="30">
        <f t="shared" si="18"/>
        <v>8565514.61155139</v>
      </c>
      <c r="P129" s="30">
        <f t="shared" si="19"/>
        <v>46558.34215278652</v>
      </c>
      <c r="Q129" s="3">
        <f t="shared" si="14"/>
        <v>37473.48179334589</v>
      </c>
      <c r="R129" s="3">
        <f t="shared" si="15"/>
        <v>84031.82394613241</v>
      </c>
      <c r="S129" s="3">
        <f t="shared" si="20"/>
        <v>84481.82394613241</v>
      </c>
    </row>
    <row r="130" spans="1:19" ht="15">
      <c r="A130" s="6">
        <v>106</v>
      </c>
      <c r="B130" s="28">
        <f t="shared" si="21"/>
        <v>8499018.819698125</v>
      </c>
      <c r="C130" s="28">
        <f t="shared" si="22"/>
        <v>46857.7138988714</v>
      </c>
      <c r="D130" s="27">
        <f t="shared" si="16"/>
        <v>36676.05345668711</v>
      </c>
      <c r="E130" s="27">
        <f t="shared" si="13"/>
        <v>83533.7673555585</v>
      </c>
      <c r="F130" s="92"/>
      <c r="G130" s="92"/>
      <c r="H130" s="32"/>
      <c r="I130" s="32"/>
      <c r="J130" s="32"/>
      <c r="L130" s="3">
        <f t="shared" si="17"/>
        <v>450</v>
      </c>
      <c r="O130" s="30">
        <f t="shared" si="18"/>
        <v>8518753.68133457</v>
      </c>
      <c r="P130" s="30">
        <f t="shared" si="19"/>
        <v>46760.93021681824</v>
      </c>
      <c r="Q130" s="3">
        <f t="shared" si="14"/>
        <v>37270.89372931417</v>
      </c>
      <c r="R130" s="3">
        <f t="shared" si="15"/>
        <v>84031.82394613241</v>
      </c>
      <c r="S130" s="3">
        <f t="shared" si="20"/>
        <v>84481.82394613241</v>
      </c>
    </row>
    <row r="131" spans="1:19" ht="15">
      <c r="A131" s="6">
        <v>107</v>
      </c>
      <c r="B131" s="28">
        <f t="shared" si="21"/>
        <v>8451960.008110438</v>
      </c>
      <c r="C131" s="28">
        <f t="shared" si="22"/>
        <v>47058.811587687385</v>
      </c>
      <c r="D131" s="27">
        <f t="shared" si="16"/>
        <v>36474.95576787112</v>
      </c>
      <c r="E131" s="27">
        <f t="shared" si="13"/>
        <v>83533.7673555585</v>
      </c>
      <c r="F131" s="92"/>
      <c r="G131" s="92"/>
      <c r="H131" s="32"/>
      <c r="I131" s="32"/>
      <c r="J131" s="32"/>
      <c r="L131" s="3">
        <f t="shared" si="17"/>
        <v>450</v>
      </c>
      <c r="O131" s="30">
        <f t="shared" si="18"/>
        <v>8471789.281537717</v>
      </c>
      <c r="P131" s="30">
        <f t="shared" si="19"/>
        <v>46964.39979685311</v>
      </c>
      <c r="Q131" s="3">
        <f t="shared" si="14"/>
        <v>37067.4241492793</v>
      </c>
      <c r="R131" s="3">
        <f t="shared" si="15"/>
        <v>84031.82394613241</v>
      </c>
      <c r="S131" s="3">
        <f t="shared" si="20"/>
        <v>84481.82394613241</v>
      </c>
    </row>
    <row r="132" spans="1:19" ht="15">
      <c r="A132" s="6">
        <v>108</v>
      </c>
      <c r="B132" s="28">
        <f t="shared" si="21"/>
        <v>8404699.235789686</v>
      </c>
      <c r="C132" s="28">
        <f t="shared" si="22"/>
        <v>47260.77232075121</v>
      </c>
      <c r="D132" s="27">
        <f t="shared" si="16"/>
        <v>36272.995034807296</v>
      </c>
      <c r="E132" s="27">
        <f t="shared" si="13"/>
        <v>83533.7673555585</v>
      </c>
      <c r="F132" s="92"/>
      <c r="G132" s="92"/>
      <c r="H132" s="32"/>
      <c r="I132" s="32"/>
      <c r="J132" s="32"/>
      <c r="L132" s="3">
        <f t="shared" si="17"/>
        <v>450</v>
      </c>
      <c r="O132" s="30">
        <f t="shared" si="18"/>
        <v>8424620.52680911</v>
      </c>
      <c r="P132" s="30">
        <f t="shared" si="19"/>
        <v>47168.75472860805</v>
      </c>
      <c r="Q132" s="3">
        <f t="shared" si="14"/>
        <v>36863.06921752436</v>
      </c>
      <c r="R132" s="3">
        <f t="shared" si="15"/>
        <v>84031.82394613241</v>
      </c>
      <c r="S132" s="3">
        <f t="shared" si="20"/>
        <v>84481.82394613241</v>
      </c>
    </row>
    <row r="133" spans="1:19" ht="15">
      <c r="A133" s="6">
        <v>109</v>
      </c>
      <c r="B133" s="28">
        <f t="shared" si="21"/>
        <v>8357235.635987725</v>
      </c>
      <c r="C133" s="28">
        <f t="shared" si="22"/>
        <v>47463.59980196111</v>
      </c>
      <c r="D133" s="27">
        <f t="shared" si="16"/>
        <v>36070.1675535974</v>
      </c>
      <c r="E133" s="27">
        <f t="shared" si="13"/>
        <v>83533.7673555585</v>
      </c>
      <c r="F133" s="92"/>
      <c r="G133" s="92"/>
      <c r="H133" s="32"/>
      <c r="I133" s="32"/>
      <c r="J133" s="32"/>
      <c r="L133" s="3">
        <f t="shared" si="17"/>
        <v>450</v>
      </c>
      <c r="O133" s="30">
        <f t="shared" si="18"/>
        <v>8377246.527944619</v>
      </c>
      <c r="P133" s="30">
        <f t="shared" si="19"/>
        <v>47373.998864490226</v>
      </c>
      <c r="Q133" s="3">
        <f t="shared" si="14"/>
        <v>36657.825081642186</v>
      </c>
      <c r="R133" s="3">
        <f t="shared" si="15"/>
        <v>84031.82394613241</v>
      </c>
      <c r="S133" s="3">
        <f t="shared" si="20"/>
        <v>84481.82394613241</v>
      </c>
    </row>
    <row r="134" spans="1:19" ht="15">
      <c r="A134" s="6">
        <v>110</v>
      </c>
      <c r="B134" s="28">
        <f t="shared" si="21"/>
        <v>8309568.338236614</v>
      </c>
      <c r="C134" s="28">
        <f t="shared" si="22"/>
        <v>47667.29775111119</v>
      </c>
      <c r="D134" s="27">
        <f t="shared" si="16"/>
        <v>35866.46960444732</v>
      </c>
      <c r="E134" s="27">
        <f t="shared" si="13"/>
        <v>83533.7673555585</v>
      </c>
      <c r="F134" s="92"/>
      <c r="G134" s="92"/>
      <c r="H134" s="32"/>
      <c r="I134" s="32"/>
      <c r="J134" s="32"/>
      <c r="L134" s="3">
        <f t="shared" si="17"/>
        <v>450</v>
      </c>
      <c r="O134" s="30">
        <f t="shared" si="18"/>
        <v>8329666.391870949</v>
      </c>
      <c r="P134" s="30">
        <f t="shared" si="19"/>
        <v>47580.13607366969</v>
      </c>
      <c r="Q134" s="3">
        <f t="shared" si="14"/>
        <v>36451.687872462724</v>
      </c>
      <c r="R134" s="3">
        <f t="shared" si="15"/>
        <v>84031.82394613241</v>
      </c>
      <c r="S134" s="3">
        <f t="shared" si="20"/>
        <v>84481.82394613241</v>
      </c>
    </row>
    <row r="135" spans="1:19" ht="15">
      <c r="A135" s="6">
        <v>111</v>
      </c>
      <c r="B135" s="28">
        <f t="shared" si="21"/>
        <v>8261696.468332655</v>
      </c>
      <c r="C135" s="28">
        <f t="shared" si="22"/>
        <v>47871.869903959705</v>
      </c>
      <c r="D135" s="27">
        <f t="shared" si="16"/>
        <v>35661.8974515988</v>
      </c>
      <c r="E135" s="27">
        <f t="shared" si="13"/>
        <v>83533.7673555585</v>
      </c>
      <c r="F135" s="92"/>
      <c r="G135" s="92"/>
      <c r="H135" s="32"/>
      <c r="I135" s="32"/>
      <c r="J135" s="32"/>
      <c r="L135" s="3">
        <f t="shared" si="17"/>
        <v>450</v>
      </c>
      <c r="O135" s="30">
        <f t="shared" si="18"/>
        <v>8281879.221628797</v>
      </c>
      <c r="P135" s="30">
        <f t="shared" si="19"/>
        <v>47787.17024215228</v>
      </c>
      <c r="Q135" s="3">
        <f t="shared" si="14"/>
        <v>36244.65370398013</v>
      </c>
      <c r="R135" s="3">
        <f t="shared" si="15"/>
        <v>84031.82394613241</v>
      </c>
      <c r="S135" s="3">
        <f t="shared" si="20"/>
        <v>84481.82394613241</v>
      </c>
    </row>
    <row r="136" spans="1:19" ht="15">
      <c r="A136" s="6">
        <v>112</v>
      </c>
      <c r="B136" s="28">
        <f t="shared" si="21"/>
        <v>8213619.148320357</v>
      </c>
      <c r="C136" s="28">
        <f t="shared" si="22"/>
        <v>48077.32001229753</v>
      </c>
      <c r="D136" s="27">
        <f t="shared" si="16"/>
        <v>35456.447343260974</v>
      </c>
      <c r="E136" s="27">
        <f t="shared" si="13"/>
        <v>83533.7673555585</v>
      </c>
      <c r="F136" s="92"/>
      <c r="G136" s="92"/>
      <c r="H136" s="32"/>
      <c r="I136" s="32"/>
      <c r="J136" s="32"/>
      <c r="L136" s="3">
        <f t="shared" si="17"/>
        <v>450</v>
      </c>
      <c r="O136" s="30">
        <f t="shared" si="18"/>
        <v>8233884.116355944</v>
      </c>
      <c r="P136" s="30">
        <f t="shared" si="19"/>
        <v>47995.10527285294</v>
      </c>
      <c r="Q136" s="3">
        <f t="shared" si="14"/>
        <v>36036.71867327947</v>
      </c>
      <c r="R136" s="3">
        <f t="shared" si="15"/>
        <v>84031.82394613241</v>
      </c>
      <c r="S136" s="3">
        <f t="shared" si="20"/>
        <v>84481.82394613241</v>
      </c>
    </row>
    <row r="137" spans="1:19" ht="15">
      <c r="A137" s="6">
        <v>113</v>
      </c>
      <c r="B137" s="28">
        <f t="shared" si="21"/>
        <v>8165335.49647634</v>
      </c>
      <c r="C137" s="28">
        <f t="shared" si="22"/>
        <v>48283.651844016975</v>
      </c>
      <c r="D137" s="27">
        <f t="shared" si="16"/>
        <v>35250.11551154153</v>
      </c>
      <c r="E137" s="27">
        <f t="shared" si="13"/>
        <v>83533.7673555585</v>
      </c>
      <c r="F137" s="92"/>
      <c r="G137" s="92"/>
      <c r="H137" s="32"/>
      <c r="I137" s="32"/>
      <c r="J137" s="32"/>
      <c r="L137" s="3">
        <f t="shared" si="17"/>
        <v>450</v>
      </c>
      <c r="O137" s="30">
        <f t="shared" si="18"/>
        <v>8185680.1712702755</v>
      </c>
      <c r="P137" s="30">
        <f t="shared" si="19"/>
        <v>48203.94508566925</v>
      </c>
      <c r="Q137" s="3">
        <f t="shared" si="14"/>
        <v>35827.87886046316</v>
      </c>
      <c r="R137" s="3">
        <f t="shared" si="15"/>
        <v>84031.82394613241</v>
      </c>
      <c r="S137" s="3">
        <f t="shared" si="20"/>
        <v>84481.82394613241</v>
      </c>
    </row>
    <row r="138" spans="1:19" ht="15">
      <c r="A138" s="6">
        <v>114</v>
      </c>
      <c r="B138" s="28">
        <f t="shared" si="21"/>
        <v>8116844.627293159</v>
      </c>
      <c r="C138" s="28">
        <f t="shared" si="22"/>
        <v>48490.86918318088</v>
      </c>
      <c r="D138" s="27">
        <f t="shared" si="16"/>
        <v>35042.89817237762</v>
      </c>
      <c r="E138" s="27">
        <f t="shared" si="13"/>
        <v>83533.7673555585</v>
      </c>
      <c r="F138" s="92"/>
      <c r="G138" s="92"/>
      <c r="H138" s="32"/>
      <c r="I138" s="32"/>
      <c r="J138" s="32"/>
      <c r="L138" s="3">
        <f t="shared" si="17"/>
        <v>450</v>
      </c>
      <c r="O138" s="30">
        <f t="shared" si="18"/>
        <v>8137266.47765272</v>
      </c>
      <c r="P138" s="30">
        <f t="shared" si="19"/>
        <v>48413.69361755533</v>
      </c>
      <c r="Q138" s="3">
        <f t="shared" si="14"/>
        <v>35618.130328577085</v>
      </c>
      <c r="R138" s="3">
        <f t="shared" si="15"/>
        <v>84031.82394613241</v>
      </c>
      <c r="S138" s="3">
        <f t="shared" si="20"/>
        <v>84481.82394613241</v>
      </c>
    </row>
    <row r="139" spans="1:19" ht="15">
      <c r="A139" s="6">
        <v>115</v>
      </c>
      <c r="B139" s="28">
        <f t="shared" si="21"/>
        <v>8068145.651463067</v>
      </c>
      <c r="C139" s="28">
        <f t="shared" si="22"/>
        <v>48698.97583009203</v>
      </c>
      <c r="D139" s="27">
        <f t="shared" si="16"/>
        <v>34834.79152546648</v>
      </c>
      <c r="E139" s="27">
        <f t="shared" si="13"/>
        <v>83533.7673555585</v>
      </c>
      <c r="F139" s="92"/>
      <c r="G139" s="92"/>
      <c r="H139" s="32"/>
      <c r="I139" s="32"/>
      <c r="J139" s="32"/>
      <c r="L139" s="3">
        <f t="shared" si="17"/>
        <v>450</v>
      </c>
      <c r="O139" s="30">
        <f t="shared" si="18"/>
        <v>8088642.122830125</v>
      </c>
      <c r="P139" s="30">
        <f t="shared" si="19"/>
        <v>48624.35482259607</v>
      </c>
      <c r="Q139" s="3">
        <f t="shared" si="14"/>
        <v>35407.46912353634</v>
      </c>
      <c r="R139" s="3">
        <f t="shared" si="15"/>
        <v>84031.82394613241</v>
      </c>
      <c r="S139" s="3">
        <f t="shared" si="20"/>
        <v>84481.82394613241</v>
      </c>
    </row>
    <row r="140" spans="1:19" ht="15">
      <c r="A140" s="6">
        <v>116</v>
      </c>
      <c r="B140" s="28">
        <f t="shared" si="21"/>
        <v>8019237.675861704</v>
      </c>
      <c r="C140" s="28">
        <f t="shared" si="22"/>
        <v>48907.97560136284</v>
      </c>
      <c r="D140" s="27">
        <f t="shared" si="16"/>
        <v>34625.79175419566</v>
      </c>
      <c r="E140" s="27">
        <f t="shared" si="13"/>
        <v>83533.7673555585</v>
      </c>
      <c r="F140" s="92"/>
      <c r="G140" s="92"/>
      <c r="H140" s="32"/>
      <c r="I140" s="32"/>
      <c r="J140" s="32"/>
      <c r="L140" s="3">
        <f t="shared" si="17"/>
        <v>450</v>
      </c>
      <c r="O140" s="30">
        <f t="shared" si="18"/>
        <v>8039806.190158043</v>
      </c>
      <c r="P140" s="30">
        <f t="shared" si="19"/>
        <v>48835.93267208165</v>
      </c>
      <c r="Q140" s="3">
        <f t="shared" si="14"/>
        <v>35195.89127405076</v>
      </c>
      <c r="R140" s="3">
        <f t="shared" si="15"/>
        <v>84031.82394613241</v>
      </c>
      <c r="S140" s="3">
        <f t="shared" si="20"/>
        <v>84481.82394613241</v>
      </c>
    </row>
    <row r="141" spans="1:19" ht="15">
      <c r="A141" s="6">
        <v>117</v>
      </c>
      <c r="B141" s="28">
        <f t="shared" si="21"/>
        <v>7970119.803531718</v>
      </c>
      <c r="C141" s="28">
        <f t="shared" si="22"/>
        <v>49117.87232998536</v>
      </c>
      <c r="D141" s="27">
        <f t="shared" si="16"/>
        <v>34415.89502557315</v>
      </c>
      <c r="E141" s="27">
        <f t="shared" si="13"/>
        <v>83533.7673555585</v>
      </c>
      <c r="F141" s="92"/>
      <c r="G141" s="92"/>
      <c r="H141" s="32"/>
      <c r="I141" s="32"/>
      <c r="J141" s="32"/>
      <c r="L141" s="3">
        <f t="shared" si="17"/>
        <v>450</v>
      </c>
      <c r="O141" s="30">
        <f t="shared" si="18"/>
        <v>7990757.75900346</v>
      </c>
      <c r="P141" s="30">
        <f t="shared" si="19"/>
        <v>49048.43115458245</v>
      </c>
      <c r="Q141" s="3">
        <f t="shared" si="14"/>
        <v>34983.39279154996</v>
      </c>
      <c r="R141" s="3">
        <f t="shared" si="15"/>
        <v>84031.82394613241</v>
      </c>
      <c r="S141" s="3">
        <f t="shared" si="20"/>
        <v>84481.82394613241</v>
      </c>
    </row>
    <row r="142" spans="1:19" ht="15">
      <c r="A142" s="6">
        <v>118</v>
      </c>
      <c r="B142" s="28">
        <f t="shared" si="21"/>
        <v>7920791.133666317</v>
      </c>
      <c r="C142" s="28">
        <f t="shared" si="22"/>
        <v>49328.66986540155</v>
      </c>
      <c r="D142" s="27">
        <f t="shared" si="16"/>
        <v>34205.09749015696</v>
      </c>
      <c r="E142" s="27">
        <f t="shared" si="13"/>
        <v>83533.7673555585</v>
      </c>
      <c r="F142" s="92"/>
      <c r="G142" s="92"/>
      <c r="H142" s="32"/>
      <c r="I142" s="32"/>
      <c r="J142" s="32"/>
      <c r="L142" s="3">
        <f t="shared" si="17"/>
        <v>450</v>
      </c>
      <c r="O142" s="30">
        <f t="shared" si="18"/>
        <v>7941495.904727437</v>
      </c>
      <c r="P142" s="30">
        <f t="shared" si="19"/>
        <v>49261.85427602418</v>
      </c>
      <c r="Q142" s="3">
        <f t="shared" si="14"/>
        <v>34769.96967010823</v>
      </c>
      <c r="R142" s="3">
        <f t="shared" si="15"/>
        <v>84031.82394613241</v>
      </c>
      <c r="S142" s="3">
        <f t="shared" si="20"/>
        <v>84481.82394613241</v>
      </c>
    </row>
    <row r="143" spans="1:19" ht="15">
      <c r="A143" s="6">
        <v>119</v>
      </c>
      <c r="B143" s="28">
        <f t="shared" si="21"/>
        <v>7871250.761592743</v>
      </c>
      <c r="C143" s="28">
        <f t="shared" si="22"/>
        <v>49540.3720735739</v>
      </c>
      <c r="D143" s="27">
        <f t="shared" si="16"/>
        <v>33993.39528198461</v>
      </c>
      <c r="E143" s="27">
        <f t="shared" si="13"/>
        <v>83533.7673555585</v>
      </c>
      <c r="F143" s="92"/>
      <c r="G143" s="92"/>
      <c r="H143" s="32"/>
      <c r="I143" s="32"/>
      <c r="J143" s="32"/>
      <c r="L143" s="3">
        <f t="shared" si="17"/>
        <v>450</v>
      </c>
      <c r="O143" s="30">
        <f t="shared" si="18"/>
        <v>7892019.698667673</v>
      </c>
      <c r="P143" s="30">
        <f t="shared" si="19"/>
        <v>49476.20605976343</v>
      </c>
      <c r="Q143" s="3">
        <f t="shared" si="14"/>
        <v>34555.61788636898</v>
      </c>
      <c r="R143" s="3">
        <f t="shared" si="15"/>
        <v>84031.82394613241</v>
      </c>
      <c r="S143" s="3">
        <f t="shared" si="20"/>
        <v>84481.82394613241</v>
      </c>
    </row>
    <row r="144" spans="1:19" ht="15">
      <c r="A144" s="6">
        <v>120</v>
      </c>
      <c r="B144" s="28">
        <f t="shared" si="21"/>
        <v>7821497.778755686</v>
      </c>
      <c r="C144" s="28">
        <f t="shared" si="22"/>
        <v>49752.98283705632</v>
      </c>
      <c r="D144" s="27">
        <f t="shared" si="16"/>
        <v>33780.78451850219</v>
      </c>
      <c r="E144" s="27">
        <f t="shared" si="13"/>
        <v>83533.7673555585</v>
      </c>
      <c r="F144" s="92"/>
      <c r="G144" s="92"/>
      <c r="H144" s="32"/>
      <c r="I144" s="32"/>
      <c r="J144" s="32"/>
      <c r="L144" s="3">
        <f t="shared" si="17"/>
        <v>450</v>
      </c>
      <c r="O144" s="30">
        <f t="shared" si="18"/>
        <v>7842328.20812101</v>
      </c>
      <c r="P144" s="30">
        <f t="shared" si="19"/>
        <v>49691.490546663525</v>
      </c>
      <c r="Q144" s="3">
        <f t="shared" si="14"/>
        <v>34340.33339946889</v>
      </c>
      <c r="R144" s="3">
        <f t="shared" si="15"/>
        <v>84031.82394613241</v>
      </c>
      <c r="S144" s="3">
        <f t="shared" si="20"/>
        <v>84481.82394613241</v>
      </c>
    </row>
    <row r="145" spans="1:19" ht="15">
      <c r="A145" s="6">
        <v>121</v>
      </c>
      <c r="B145" s="28">
        <f t="shared" si="21"/>
        <v>7771531.272700621</v>
      </c>
      <c r="C145" s="28">
        <f t="shared" si="22"/>
        <v>49966.50605506535</v>
      </c>
      <c r="D145" s="27">
        <f t="shared" si="16"/>
        <v>33567.261300493155</v>
      </c>
      <c r="E145" s="27">
        <f t="shared" si="13"/>
        <v>83533.7673555585</v>
      </c>
      <c r="F145" s="92"/>
      <c r="G145" s="92"/>
      <c r="H145" s="32"/>
      <c r="I145" s="32"/>
      <c r="J145" s="32"/>
      <c r="L145" s="3">
        <f t="shared" si="17"/>
        <v>450</v>
      </c>
      <c r="O145" s="30">
        <f t="shared" si="18"/>
        <v>7792420.496325839</v>
      </c>
      <c r="P145" s="30">
        <f t="shared" si="19"/>
        <v>49907.71179517068</v>
      </c>
      <c r="Q145" s="3">
        <f t="shared" si="14"/>
        <v>34124.11215096173</v>
      </c>
      <c r="R145" s="3">
        <f t="shared" si="15"/>
        <v>84031.82394613241</v>
      </c>
      <c r="S145" s="3">
        <f t="shared" si="20"/>
        <v>84481.82394613241</v>
      </c>
    </row>
    <row r="146" spans="1:19" ht="15">
      <c r="A146" s="6">
        <v>122</v>
      </c>
      <c r="B146" s="28">
        <f t="shared" si="21"/>
        <v>7721350.327057069</v>
      </c>
      <c r="C146" s="28">
        <f t="shared" si="22"/>
        <v>50180.94564355168</v>
      </c>
      <c r="D146" s="27">
        <f t="shared" si="16"/>
        <v>33352.82171200683</v>
      </c>
      <c r="E146" s="27">
        <f t="shared" si="13"/>
        <v>83533.7673555585</v>
      </c>
      <c r="F146" s="92"/>
      <c r="G146" s="92"/>
      <c r="H146" s="32"/>
      <c r="I146" s="32"/>
      <c r="J146" s="32"/>
      <c r="L146" s="3">
        <f t="shared" si="17"/>
        <v>450</v>
      </c>
      <c r="O146" s="30">
        <f t="shared" si="18"/>
        <v>7742295.622444449</v>
      </c>
      <c r="P146" s="30">
        <f t="shared" si="19"/>
        <v>50124.87388139052</v>
      </c>
      <c r="Q146" s="3">
        <f t="shared" si="14"/>
        <v>33906.95006474189</v>
      </c>
      <c r="R146" s="3">
        <f t="shared" si="15"/>
        <v>84031.82394613241</v>
      </c>
      <c r="S146" s="3">
        <f t="shared" si="20"/>
        <v>84481.82394613241</v>
      </c>
    </row>
    <row r="147" spans="1:19" ht="15">
      <c r="A147" s="6">
        <v>123</v>
      </c>
      <c r="B147" s="28">
        <f t="shared" si="21"/>
        <v>7670954.021521797</v>
      </c>
      <c r="C147" s="28">
        <f t="shared" si="22"/>
        <v>50396.30553527192</v>
      </c>
      <c r="D147" s="27">
        <f t="shared" si="16"/>
        <v>33137.46182028659</v>
      </c>
      <c r="E147" s="27">
        <f t="shared" si="13"/>
        <v>83533.7673555585</v>
      </c>
      <c r="F147" s="92"/>
      <c r="G147" s="92"/>
      <c r="H147" s="32"/>
      <c r="I147" s="32"/>
      <c r="J147" s="32"/>
      <c r="L147" s="3">
        <f t="shared" si="17"/>
        <v>450</v>
      </c>
      <c r="O147" s="30">
        <f t="shared" si="18"/>
        <v>7691952.641545284</v>
      </c>
      <c r="P147" s="30">
        <f t="shared" si="19"/>
        <v>50342.980899164926</v>
      </c>
      <c r="Q147" s="3">
        <f t="shared" si="14"/>
        <v>33688.843046967486</v>
      </c>
      <c r="R147" s="3">
        <f t="shared" si="15"/>
        <v>84031.82394613241</v>
      </c>
      <c r="S147" s="3">
        <f t="shared" si="20"/>
        <v>84481.82394613241</v>
      </c>
    </row>
    <row r="148" spans="1:19" ht="15">
      <c r="A148" s="6">
        <v>124</v>
      </c>
      <c r="B148" s="28">
        <f t="shared" si="21"/>
        <v>7620341.431841937</v>
      </c>
      <c r="C148" s="28">
        <f t="shared" si="22"/>
        <v>50612.589679860794</v>
      </c>
      <c r="D148" s="27">
        <f t="shared" si="16"/>
        <v>32921.17767569771</v>
      </c>
      <c r="E148" s="27">
        <f t="shared" si="13"/>
        <v>83533.7673555585</v>
      </c>
      <c r="F148" s="92"/>
      <c r="G148" s="92"/>
      <c r="H148" s="32"/>
      <c r="I148" s="32"/>
      <c r="J148" s="32"/>
      <c r="L148" s="3">
        <f t="shared" si="17"/>
        <v>450</v>
      </c>
      <c r="O148" s="30">
        <f t="shared" si="18"/>
        <v>7641390.604585134</v>
      </c>
      <c r="P148" s="30">
        <f t="shared" si="19"/>
        <v>50562.036960149206</v>
      </c>
      <c r="Q148" s="3">
        <f t="shared" si="14"/>
        <v>33469.786985983206</v>
      </c>
      <c r="R148" s="3">
        <f t="shared" si="15"/>
        <v>84031.82394613241</v>
      </c>
      <c r="S148" s="3">
        <f t="shared" si="20"/>
        <v>84481.82394613241</v>
      </c>
    </row>
    <row r="149" spans="1:19" ht="15">
      <c r="A149" s="6">
        <v>125</v>
      </c>
      <c r="B149" s="28">
        <f t="shared" si="21"/>
        <v>7569511.629798033</v>
      </c>
      <c r="C149" s="28">
        <f t="shared" si="22"/>
        <v>50829.80204390353</v>
      </c>
      <c r="D149" s="27">
        <f t="shared" si="16"/>
        <v>32703.965311654978</v>
      </c>
      <c r="E149" s="27">
        <f t="shared" si="13"/>
        <v>83533.7673555585</v>
      </c>
      <c r="F149" s="92"/>
      <c r="G149" s="92"/>
      <c r="H149" s="32"/>
      <c r="I149" s="32"/>
      <c r="J149" s="32"/>
      <c r="L149" s="3">
        <f t="shared" si="17"/>
        <v>450</v>
      </c>
      <c r="O149" s="30">
        <f t="shared" si="18"/>
        <v>7590608.558391245</v>
      </c>
      <c r="P149" s="30">
        <f t="shared" si="19"/>
        <v>50782.046193889575</v>
      </c>
      <c r="Q149" s="3">
        <f t="shared" si="14"/>
        <v>33249.77775224284</v>
      </c>
      <c r="R149" s="3">
        <f t="shared" si="15"/>
        <v>84031.82394613241</v>
      </c>
      <c r="S149" s="3">
        <f t="shared" si="20"/>
        <v>84481.82394613241</v>
      </c>
    </row>
    <row r="150" spans="1:19" ht="15">
      <c r="A150" s="6">
        <v>126</v>
      </c>
      <c r="B150" s="28">
        <f t="shared" si="21"/>
        <v>7518463.683187025</v>
      </c>
      <c r="C150" s="28">
        <f t="shared" si="22"/>
        <v>51047.94661100862</v>
      </c>
      <c r="D150" s="27">
        <f t="shared" si="16"/>
        <v>32485.82074454989</v>
      </c>
      <c r="E150" s="27">
        <f t="shared" si="13"/>
        <v>83533.7673555585</v>
      </c>
      <c r="F150" s="92"/>
      <c r="G150" s="92"/>
      <c r="H150" s="32"/>
      <c r="I150" s="32"/>
      <c r="J150" s="32"/>
      <c r="L150" s="3">
        <f t="shared" si="17"/>
        <v>450</v>
      </c>
      <c r="O150" s="30">
        <f t="shared" si="18"/>
        <v>7539605.545643344</v>
      </c>
      <c r="P150" s="30">
        <f t="shared" si="19"/>
        <v>51003.01274790106</v>
      </c>
      <c r="Q150" s="3">
        <f t="shared" si="14"/>
        <v>33028.81119823135</v>
      </c>
      <c r="R150" s="3">
        <f t="shared" si="15"/>
        <v>84031.82394613241</v>
      </c>
      <c r="S150" s="3">
        <f t="shared" si="20"/>
        <v>84481.82394613241</v>
      </c>
    </row>
    <row r="151" spans="1:19" ht="15">
      <c r="A151" s="6">
        <v>127</v>
      </c>
      <c r="B151" s="28">
        <f t="shared" si="21"/>
        <v>7467196.6558051435</v>
      </c>
      <c r="C151" s="28">
        <f t="shared" si="22"/>
        <v>51267.027381880864</v>
      </c>
      <c r="D151" s="27">
        <f t="shared" si="16"/>
        <v>32266.739973677646</v>
      </c>
      <c r="E151" s="27">
        <f t="shared" si="13"/>
        <v>83533.7673555585</v>
      </c>
      <c r="F151" s="92"/>
      <c r="G151" s="92"/>
      <c r="H151" s="32"/>
      <c r="I151" s="32"/>
      <c r="J151" s="32"/>
      <c r="L151" s="3">
        <f t="shared" si="17"/>
        <v>450</v>
      </c>
      <c r="O151" s="30">
        <f t="shared" si="18"/>
        <v>7488380.604855598</v>
      </c>
      <c r="P151" s="30">
        <f t="shared" si="19"/>
        <v>51224.94078774566</v>
      </c>
      <c r="Q151" s="3">
        <f t="shared" si="14"/>
        <v>32806.88315838675</v>
      </c>
      <c r="R151" s="3">
        <f t="shared" si="15"/>
        <v>84031.82394613241</v>
      </c>
      <c r="S151" s="3">
        <f t="shared" si="20"/>
        <v>84481.82394613241</v>
      </c>
    </row>
    <row r="152" spans="1:19" ht="15">
      <c r="A152" s="6">
        <v>128</v>
      </c>
      <c r="B152" s="28">
        <f t="shared" si="21"/>
        <v>7415709.607430749</v>
      </c>
      <c r="C152" s="28">
        <f t="shared" si="22"/>
        <v>51487.04837439477</v>
      </c>
      <c r="D152" s="27">
        <f t="shared" si="16"/>
        <v>32046.71898116374</v>
      </c>
      <c r="E152" s="27">
        <f t="shared" si="13"/>
        <v>83533.7673555585</v>
      </c>
      <c r="F152" s="92"/>
      <c r="G152" s="92"/>
      <c r="H152" s="32"/>
      <c r="I152" s="32"/>
      <c r="J152" s="32"/>
      <c r="L152" s="3">
        <f t="shared" si="17"/>
        <v>450</v>
      </c>
      <c r="O152" s="30">
        <f t="shared" si="18"/>
        <v>7436932.770358487</v>
      </c>
      <c r="P152" s="30">
        <f t="shared" si="19"/>
        <v>51447.83449711086</v>
      </c>
      <c r="Q152" s="3">
        <f t="shared" si="14"/>
        <v>32583.989449021552</v>
      </c>
      <c r="R152" s="3">
        <f t="shared" si="15"/>
        <v>84031.82394613241</v>
      </c>
      <c r="S152" s="3">
        <f t="shared" si="20"/>
        <v>84481.82394613241</v>
      </c>
    </row>
    <row r="153" spans="1:19" ht="15">
      <c r="A153" s="6">
        <v>129</v>
      </c>
      <c r="B153" s="28">
        <f t="shared" si="21"/>
        <v>7364001.593807081</v>
      </c>
      <c r="C153" s="28">
        <f t="shared" si="22"/>
        <v>51708.013623668216</v>
      </c>
      <c r="D153" s="27">
        <f t="shared" si="16"/>
        <v>31825.753731890294</v>
      </c>
      <c r="E153" s="27">
        <f aca="true" t="shared" si="23" ref="E153:E216">+IF(A153&lt;=$B$5,IF(A153&lt;=$B$20,B152*$B$6/12,PMT($B$6/12,$B$5-$B$20,-$B$4)),0)</f>
        <v>83533.7673555585</v>
      </c>
      <c r="F153" s="92"/>
      <c r="G153" s="92"/>
      <c r="H153" s="32"/>
      <c r="I153" s="32"/>
      <c r="J153" s="32"/>
      <c r="L153" s="3">
        <f t="shared" si="17"/>
        <v>450</v>
      </c>
      <c r="O153" s="30">
        <f t="shared" si="18"/>
        <v>7385261.072280599</v>
      </c>
      <c r="P153" s="30">
        <f t="shared" si="19"/>
        <v>51671.698077888504</v>
      </c>
      <c r="Q153" s="3">
        <f aca="true" t="shared" si="24" ref="Q153:Q216">+IF(A153&lt;=$B$5,O152*$B$19/12,0)</f>
        <v>32360.125868243904</v>
      </c>
      <c r="R153" s="3">
        <f aca="true" t="shared" si="25" ref="R153:R216">+IF(A153&lt;=$B$5,IF(A153&lt;=$B$20,B152*$B$19/12,PMT($B$19/12,$B$5-$B$20,-$B$4)),0)</f>
        <v>84031.82394613241</v>
      </c>
      <c r="S153" s="3">
        <f t="shared" si="20"/>
        <v>84481.82394613241</v>
      </c>
    </row>
    <row r="154" spans="1:19" ht="15">
      <c r="A154" s="6">
        <v>130</v>
      </c>
      <c r="B154" s="28">
        <f t="shared" si="21"/>
        <v>7312071.666624945</v>
      </c>
      <c r="C154" s="28">
        <f t="shared" si="22"/>
        <v>51929.92718213645</v>
      </c>
      <c r="D154" s="27">
        <f aca="true" t="shared" si="26" ref="D154:D217">+IF(A154&lt;=$B$5,B153*$B$6/12,0)</f>
        <v>31603.840173422053</v>
      </c>
      <c r="E154" s="27">
        <f t="shared" si="23"/>
        <v>83533.7673555585</v>
      </c>
      <c r="F154" s="92"/>
      <c r="G154" s="92"/>
      <c r="H154" s="32"/>
      <c r="I154" s="32"/>
      <c r="J154" s="32"/>
      <c r="L154" s="3">
        <f aca="true" t="shared" si="27" ref="L154:L217">IF(A154&lt;=B$5,B$14+B$15/12,0)</f>
        <v>450</v>
      </c>
      <c r="O154" s="30">
        <f aca="true" t="shared" si="28" ref="O154:O217">O153-P154</f>
        <v>7333364.536530345</v>
      </c>
      <c r="P154" s="30">
        <f aca="true" t="shared" si="29" ref="P154:P217">+R154-Q154</f>
        <v>51896.53575025404</v>
      </c>
      <c r="Q154" s="3">
        <f t="shared" si="24"/>
        <v>32135.28819587837</v>
      </c>
      <c r="R154" s="3">
        <f t="shared" si="25"/>
        <v>84031.82394613241</v>
      </c>
      <c r="S154" s="3">
        <f aca="true" t="shared" si="30" ref="S154:S217">R154+L154</f>
        <v>84481.82394613241</v>
      </c>
    </row>
    <row r="155" spans="1:19" ht="15">
      <c r="A155" s="6">
        <v>131</v>
      </c>
      <c r="B155" s="28">
        <f t="shared" si="21"/>
        <v>7259918.873505319</v>
      </c>
      <c r="C155" s="28">
        <f t="shared" si="22"/>
        <v>52152.793119626454</v>
      </c>
      <c r="D155" s="27">
        <f t="shared" si="26"/>
        <v>31380.97423593205</v>
      </c>
      <c r="E155" s="27">
        <f t="shared" si="23"/>
        <v>83533.7673555585</v>
      </c>
      <c r="F155" s="92"/>
      <c r="G155" s="92"/>
      <c r="H155" s="32"/>
      <c r="I155" s="32"/>
      <c r="J155" s="32"/>
      <c r="L155" s="3">
        <f t="shared" si="27"/>
        <v>450</v>
      </c>
      <c r="O155" s="30">
        <f t="shared" si="28"/>
        <v>7281242.184777599</v>
      </c>
      <c r="P155" s="30">
        <f t="shared" si="29"/>
        <v>52122.351752746035</v>
      </c>
      <c r="Q155" s="3">
        <f t="shared" si="24"/>
        <v>31909.472193386377</v>
      </c>
      <c r="R155" s="3">
        <f t="shared" si="25"/>
        <v>84031.82394613241</v>
      </c>
      <c r="S155" s="3">
        <f t="shared" si="30"/>
        <v>84481.82394613241</v>
      </c>
    </row>
    <row r="156" spans="1:19" ht="15">
      <c r="A156" s="6">
        <v>132</v>
      </c>
      <c r="B156" s="28">
        <f t="shared" si="21"/>
        <v>7207542.257981887</v>
      </c>
      <c r="C156" s="28">
        <f t="shared" si="22"/>
        <v>52376.61552343152</v>
      </c>
      <c r="D156" s="27">
        <f t="shared" si="26"/>
        <v>31157.151832126987</v>
      </c>
      <c r="E156" s="27">
        <f t="shared" si="23"/>
        <v>83533.7673555585</v>
      </c>
      <c r="F156" s="92"/>
      <c r="G156" s="92"/>
      <c r="H156" s="32"/>
      <c r="I156" s="32"/>
      <c r="J156" s="32"/>
      <c r="L156" s="3">
        <f t="shared" si="27"/>
        <v>450</v>
      </c>
      <c r="O156" s="30">
        <f t="shared" si="28"/>
        <v>7228893.034435253</v>
      </c>
      <c r="P156" s="30">
        <f t="shared" si="29"/>
        <v>52349.150342346096</v>
      </c>
      <c r="Q156" s="3">
        <f t="shared" si="24"/>
        <v>31682.67360378632</v>
      </c>
      <c r="R156" s="3">
        <f t="shared" si="25"/>
        <v>84031.82394613241</v>
      </c>
      <c r="S156" s="3">
        <f t="shared" si="30"/>
        <v>84481.82394613241</v>
      </c>
    </row>
    <row r="157" spans="1:19" ht="15">
      <c r="A157" s="6">
        <v>133</v>
      </c>
      <c r="B157" s="28">
        <f t="shared" si="21"/>
        <v>7154940.859483501</v>
      </c>
      <c r="C157" s="28">
        <f t="shared" si="22"/>
        <v>52601.39849838625</v>
      </c>
      <c r="D157" s="27">
        <f t="shared" si="26"/>
        <v>30932.368857172263</v>
      </c>
      <c r="E157" s="27">
        <f t="shared" si="23"/>
        <v>83533.7673555585</v>
      </c>
      <c r="F157" s="92"/>
      <c r="G157" s="92"/>
      <c r="H157" s="32"/>
      <c r="I157" s="32"/>
      <c r="J157" s="32"/>
      <c r="L157" s="3">
        <f t="shared" si="27"/>
        <v>450</v>
      </c>
      <c r="O157" s="30">
        <f t="shared" si="28"/>
        <v>7176316.098640693</v>
      </c>
      <c r="P157" s="30">
        <f t="shared" si="29"/>
        <v>52576.93579455912</v>
      </c>
      <c r="Q157" s="3">
        <f t="shared" si="24"/>
        <v>31454.888151573297</v>
      </c>
      <c r="R157" s="3">
        <f t="shared" si="25"/>
        <v>84031.82394613241</v>
      </c>
      <c r="S157" s="3">
        <f t="shared" si="30"/>
        <v>84481.82394613241</v>
      </c>
    </row>
    <row r="158" spans="1:19" ht="15">
      <c r="A158" s="6">
        <v>134</v>
      </c>
      <c r="B158" s="28">
        <f t="shared" si="21"/>
        <v>7102113.713316559</v>
      </c>
      <c r="C158" s="28">
        <f t="shared" si="22"/>
        <v>52827.14616694182</v>
      </c>
      <c r="D158" s="27">
        <f t="shared" si="26"/>
        <v>30706.62118861669</v>
      </c>
      <c r="E158" s="27">
        <f t="shared" si="23"/>
        <v>83533.7673555585</v>
      </c>
      <c r="F158" s="92"/>
      <c r="G158" s="92"/>
      <c r="H158" s="32"/>
      <c r="I158" s="32"/>
      <c r="J158" s="32"/>
      <c r="L158" s="3">
        <f t="shared" si="27"/>
        <v>450</v>
      </c>
      <c r="O158" s="30">
        <f t="shared" si="28"/>
        <v>7123510.386237199</v>
      </c>
      <c r="P158" s="30">
        <f t="shared" si="29"/>
        <v>52805.71240349389</v>
      </c>
      <c r="Q158" s="3">
        <f t="shared" si="24"/>
        <v>31226.111542638526</v>
      </c>
      <c r="R158" s="3">
        <f t="shared" si="25"/>
        <v>84031.82394613241</v>
      </c>
      <c r="S158" s="3">
        <f t="shared" si="30"/>
        <v>84481.82394613241</v>
      </c>
    </row>
    <row r="159" spans="1:19" ht="15">
      <c r="A159" s="6">
        <v>135</v>
      </c>
      <c r="B159" s="28">
        <f t="shared" si="21"/>
        <v>7049059.850647317</v>
      </c>
      <c r="C159" s="28">
        <f t="shared" si="22"/>
        <v>53053.862669241615</v>
      </c>
      <c r="D159" s="27">
        <f t="shared" si="26"/>
        <v>30479.904686316895</v>
      </c>
      <c r="E159" s="27">
        <f t="shared" si="23"/>
        <v>83533.7673555585</v>
      </c>
      <c r="F159" s="92"/>
      <c r="G159" s="92"/>
      <c r="H159" s="32"/>
      <c r="I159" s="32"/>
      <c r="J159" s="32"/>
      <c r="L159" s="3">
        <f t="shared" si="27"/>
        <v>450</v>
      </c>
      <c r="O159" s="30">
        <f t="shared" si="28"/>
        <v>7070474.901755256</v>
      </c>
      <c r="P159" s="30">
        <f t="shared" si="29"/>
        <v>53035.48448194405</v>
      </c>
      <c r="Q159" s="3">
        <f t="shared" si="24"/>
        <v>30996.339464188368</v>
      </c>
      <c r="R159" s="3">
        <f t="shared" si="25"/>
        <v>84031.82394613241</v>
      </c>
      <c r="S159" s="3">
        <f t="shared" si="30"/>
        <v>84481.82394613241</v>
      </c>
    </row>
    <row r="160" spans="1:19" ht="15">
      <c r="A160" s="6">
        <v>136</v>
      </c>
      <c r="B160" s="28">
        <f t="shared" si="21"/>
        <v>6995778.2984841205</v>
      </c>
      <c r="C160" s="28">
        <f t="shared" si="22"/>
        <v>53281.552163197106</v>
      </c>
      <c r="D160" s="27">
        <f t="shared" si="26"/>
        <v>30252.2151923614</v>
      </c>
      <c r="E160" s="27">
        <f t="shared" si="23"/>
        <v>83533.7673555585</v>
      </c>
      <c r="F160" s="92"/>
      <c r="G160" s="92"/>
      <c r="H160" s="32"/>
      <c r="I160" s="32"/>
      <c r="J160" s="32"/>
      <c r="L160" s="3">
        <f t="shared" si="27"/>
        <v>450</v>
      </c>
      <c r="O160" s="30">
        <f t="shared" si="28"/>
        <v>7017208.645393786</v>
      </c>
      <c r="P160" s="30">
        <f t="shared" si="29"/>
        <v>53266.25636146935</v>
      </c>
      <c r="Q160" s="3">
        <f t="shared" si="24"/>
        <v>30765.56758466306</v>
      </c>
      <c r="R160" s="3">
        <f t="shared" si="25"/>
        <v>84031.82394613241</v>
      </c>
      <c r="S160" s="3">
        <f t="shared" si="30"/>
        <v>84481.82394613241</v>
      </c>
    </row>
    <row r="161" spans="1:19" ht="15">
      <c r="A161" s="6">
        <v>137</v>
      </c>
      <c r="B161" s="28">
        <f t="shared" si="21"/>
        <v>6942268.079659556</v>
      </c>
      <c r="C161" s="28">
        <f t="shared" si="22"/>
        <v>53510.21882456416</v>
      </c>
      <c r="D161" s="27">
        <f t="shared" si="26"/>
        <v>30023.548530994347</v>
      </c>
      <c r="E161" s="27">
        <f t="shared" si="23"/>
        <v>83533.7673555585</v>
      </c>
      <c r="F161" s="92"/>
      <c r="G161" s="92"/>
      <c r="H161" s="32"/>
      <c r="I161" s="32"/>
      <c r="J161" s="32"/>
      <c r="L161" s="3">
        <f t="shared" si="27"/>
        <v>450</v>
      </c>
      <c r="O161" s="30">
        <f t="shared" si="28"/>
        <v>6963710.613001308</v>
      </c>
      <c r="P161" s="30">
        <f t="shared" si="29"/>
        <v>53498.032392477384</v>
      </c>
      <c r="Q161" s="3">
        <f t="shared" si="24"/>
        <v>30533.791553655024</v>
      </c>
      <c r="R161" s="3">
        <f t="shared" si="25"/>
        <v>84031.82394613241</v>
      </c>
      <c r="S161" s="3">
        <f t="shared" si="30"/>
        <v>84481.82394613241</v>
      </c>
    </row>
    <row r="162" spans="1:19" ht="15">
      <c r="A162" s="6">
        <v>138</v>
      </c>
      <c r="B162" s="28">
        <f t="shared" si="21"/>
        <v>6888528.212812536</v>
      </c>
      <c r="C162" s="28">
        <f t="shared" si="22"/>
        <v>53739.866847019584</v>
      </c>
      <c r="D162" s="27">
        <f t="shared" si="26"/>
        <v>29793.900508538925</v>
      </c>
      <c r="E162" s="27">
        <f t="shared" si="23"/>
        <v>83533.7673555585</v>
      </c>
      <c r="F162" s="92"/>
      <c r="G162" s="92"/>
      <c r="H162" s="32"/>
      <c r="I162" s="32"/>
      <c r="J162" s="32"/>
      <c r="L162" s="3">
        <f t="shared" si="27"/>
        <v>450</v>
      </c>
      <c r="O162" s="30">
        <f t="shared" si="28"/>
        <v>6909979.796057003</v>
      </c>
      <c r="P162" s="30">
        <f t="shared" si="29"/>
        <v>53730.81694430554</v>
      </c>
      <c r="Q162" s="3">
        <f t="shared" si="24"/>
        <v>30301.007001826874</v>
      </c>
      <c r="R162" s="3">
        <f t="shared" si="25"/>
        <v>84031.82394613241</v>
      </c>
      <c r="S162" s="3">
        <f t="shared" si="30"/>
        <v>84481.82394613241</v>
      </c>
    </row>
    <row r="163" spans="1:19" ht="15">
      <c r="A163" s="6">
        <v>139</v>
      </c>
      <c r="B163" s="28">
        <f t="shared" si="21"/>
        <v>6834557.712370299</v>
      </c>
      <c r="C163" s="28">
        <f t="shared" si="22"/>
        <v>53970.500442238044</v>
      </c>
      <c r="D163" s="27">
        <f t="shared" si="26"/>
        <v>29563.266913320465</v>
      </c>
      <c r="E163" s="27">
        <f t="shared" si="23"/>
        <v>83533.7673555585</v>
      </c>
      <c r="F163" s="92"/>
      <c r="G163" s="92"/>
      <c r="H163" s="32"/>
      <c r="I163" s="32"/>
      <c r="J163" s="32"/>
      <c r="L163" s="3">
        <f t="shared" si="27"/>
        <v>450</v>
      </c>
      <c r="O163" s="30">
        <f t="shared" si="28"/>
        <v>6856015.181651699</v>
      </c>
      <c r="P163" s="30">
        <f t="shared" si="29"/>
        <v>53964.614405303364</v>
      </c>
      <c r="Q163" s="3">
        <f t="shared" si="24"/>
        <v>30067.20954082905</v>
      </c>
      <c r="R163" s="3">
        <f t="shared" si="25"/>
        <v>84031.82394613241</v>
      </c>
      <c r="S163" s="3">
        <f t="shared" si="30"/>
        <v>84481.82394613241</v>
      </c>
    </row>
    <row r="164" spans="1:19" ht="15">
      <c r="A164" s="6">
        <v>140</v>
      </c>
      <c r="B164" s="28">
        <f t="shared" si="21"/>
        <v>6780355.588530329</v>
      </c>
      <c r="C164" s="28">
        <f t="shared" si="22"/>
        <v>54202.12383996931</v>
      </c>
      <c r="D164" s="27">
        <f t="shared" si="26"/>
        <v>29331.643515589196</v>
      </c>
      <c r="E164" s="27">
        <f t="shared" si="23"/>
        <v>83533.7673555585</v>
      </c>
      <c r="F164" s="92"/>
      <c r="G164" s="92"/>
      <c r="H164" s="32"/>
      <c r="I164" s="32"/>
      <c r="J164" s="32"/>
      <c r="L164" s="3">
        <f t="shared" si="27"/>
        <v>450</v>
      </c>
      <c r="O164" s="30">
        <f t="shared" si="28"/>
        <v>6801815.752468784</v>
      </c>
      <c r="P164" s="30">
        <f t="shared" si="29"/>
        <v>54199.42918291532</v>
      </c>
      <c r="Q164" s="3">
        <f t="shared" si="24"/>
        <v>29832.39476321709</v>
      </c>
      <c r="R164" s="3">
        <f t="shared" si="25"/>
        <v>84031.82394613241</v>
      </c>
      <c r="S164" s="3">
        <f t="shared" si="30"/>
        <v>84481.82394613241</v>
      </c>
    </row>
    <row r="165" spans="1:19" ht="15">
      <c r="A165" s="6">
        <v>141</v>
      </c>
      <c r="B165" s="28">
        <f aca="true" t="shared" si="31" ref="B165:B228">+B164-C165</f>
        <v>6725920.847242213</v>
      </c>
      <c r="C165" s="28">
        <f aca="true" t="shared" si="32" ref="C165:C228">+E165-D165</f>
        <v>54434.74128811585</v>
      </c>
      <c r="D165" s="27">
        <f t="shared" si="26"/>
        <v>29099.026067442657</v>
      </c>
      <c r="E165" s="27">
        <f t="shared" si="23"/>
        <v>83533.7673555585</v>
      </c>
      <c r="F165" s="92"/>
      <c r="G165" s="92"/>
      <c r="H165" s="32"/>
      <c r="I165" s="32"/>
      <c r="J165" s="32"/>
      <c r="L165" s="3">
        <f t="shared" si="27"/>
        <v>450</v>
      </c>
      <c r="O165" s="30">
        <f t="shared" si="28"/>
        <v>6747380.4867650205</v>
      </c>
      <c r="P165" s="30">
        <f t="shared" si="29"/>
        <v>54435.2657037639</v>
      </c>
      <c r="Q165" s="3">
        <f t="shared" si="24"/>
        <v>29596.558242368512</v>
      </c>
      <c r="R165" s="3">
        <f t="shared" si="25"/>
        <v>84031.82394613241</v>
      </c>
      <c r="S165" s="3">
        <f t="shared" si="30"/>
        <v>84481.82394613241</v>
      </c>
    </row>
    <row r="166" spans="1:19" ht="15">
      <c r="A166" s="6">
        <v>142</v>
      </c>
      <c r="B166" s="28">
        <f t="shared" si="31"/>
        <v>6671252.490189402</v>
      </c>
      <c r="C166" s="28">
        <f t="shared" si="32"/>
        <v>54668.35705281068</v>
      </c>
      <c r="D166" s="27">
        <f t="shared" si="26"/>
        <v>28865.410302747827</v>
      </c>
      <c r="E166" s="27">
        <f t="shared" si="23"/>
        <v>83533.7673555585</v>
      </c>
      <c r="F166" s="92"/>
      <c r="G166" s="92"/>
      <c r="H166" s="32"/>
      <c r="I166" s="32"/>
      <c r="J166" s="32"/>
      <c r="L166" s="3">
        <f t="shared" si="27"/>
        <v>450</v>
      </c>
      <c r="O166" s="30">
        <f t="shared" si="28"/>
        <v>6692708.358351287</v>
      </c>
      <c r="P166" s="30">
        <f t="shared" si="29"/>
        <v>54672.12841373299</v>
      </c>
      <c r="Q166" s="3">
        <f t="shared" si="24"/>
        <v>29359.695532399415</v>
      </c>
      <c r="R166" s="3">
        <f t="shared" si="25"/>
        <v>84031.82394613241</v>
      </c>
      <c r="S166" s="3">
        <f t="shared" si="30"/>
        <v>84481.82394613241</v>
      </c>
    </row>
    <row r="167" spans="1:19" ht="15">
      <c r="A167" s="6">
        <v>143</v>
      </c>
      <c r="B167" s="28">
        <f t="shared" si="31"/>
        <v>6616349.514770906</v>
      </c>
      <c r="C167" s="28">
        <f t="shared" si="32"/>
        <v>54902.975418495655</v>
      </c>
      <c r="D167" s="27">
        <f t="shared" si="26"/>
        <v>28630.79193706285</v>
      </c>
      <c r="E167" s="27">
        <f t="shared" si="23"/>
        <v>83533.7673555585</v>
      </c>
      <c r="F167" s="92"/>
      <c r="G167" s="92"/>
      <c r="H167" s="32"/>
      <c r="I167" s="32"/>
      <c r="J167" s="32"/>
      <c r="L167" s="3">
        <f t="shared" si="27"/>
        <v>450</v>
      </c>
      <c r="O167" s="30">
        <f t="shared" si="28"/>
        <v>6637798.336573236</v>
      </c>
      <c r="P167" s="30">
        <f t="shared" si="29"/>
        <v>54910.021778051785</v>
      </c>
      <c r="Q167" s="3">
        <f t="shared" si="24"/>
        <v>29121.80216808063</v>
      </c>
      <c r="R167" s="3">
        <f t="shared" si="25"/>
        <v>84031.82394613241</v>
      </c>
      <c r="S167" s="3">
        <f t="shared" si="30"/>
        <v>84481.82394613241</v>
      </c>
    </row>
    <row r="168" spans="1:19" ht="15">
      <c r="A168" s="6">
        <v>144</v>
      </c>
      <c r="B168" s="28">
        <f t="shared" si="31"/>
        <v>6561210.914082906</v>
      </c>
      <c r="C168" s="28">
        <f t="shared" si="32"/>
        <v>55138.600688000035</v>
      </c>
      <c r="D168" s="27">
        <f t="shared" si="26"/>
        <v>28395.16666755847</v>
      </c>
      <c r="E168" s="27">
        <f t="shared" si="23"/>
        <v>83533.7673555585</v>
      </c>
      <c r="F168" s="92"/>
      <c r="G168" s="92"/>
      <c r="H168" s="32"/>
      <c r="I168" s="32"/>
      <c r="J168" s="32"/>
      <c r="L168" s="3">
        <f t="shared" si="27"/>
        <v>450</v>
      </c>
      <c r="O168" s="30">
        <f t="shared" si="28"/>
        <v>6582649.386291857</v>
      </c>
      <c r="P168" s="30">
        <f t="shared" si="29"/>
        <v>55148.95028137884</v>
      </c>
      <c r="Q168" s="3">
        <f t="shared" si="24"/>
        <v>28882.873664753566</v>
      </c>
      <c r="R168" s="3">
        <f t="shared" si="25"/>
        <v>84031.82394613241</v>
      </c>
      <c r="S168" s="3">
        <f t="shared" si="30"/>
        <v>84481.82394613241</v>
      </c>
    </row>
    <row r="169" spans="1:19" ht="15">
      <c r="A169" s="6">
        <v>145</v>
      </c>
      <c r="B169" s="28">
        <f t="shared" si="31"/>
        <v>6505835.676900287</v>
      </c>
      <c r="C169" s="28">
        <f t="shared" si="32"/>
        <v>55375.23718261937</v>
      </c>
      <c r="D169" s="27">
        <f t="shared" si="26"/>
        <v>28158.530172939136</v>
      </c>
      <c r="E169" s="27">
        <f t="shared" si="23"/>
        <v>83533.7673555585</v>
      </c>
      <c r="F169" s="92"/>
      <c r="G169" s="92"/>
      <c r="H169" s="32"/>
      <c r="I169" s="32"/>
      <c r="J169" s="32"/>
      <c r="L169" s="3">
        <f t="shared" si="27"/>
        <v>450</v>
      </c>
      <c r="O169" s="30">
        <f t="shared" si="28"/>
        <v>6527260.46786397</v>
      </c>
      <c r="P169" s="30">
        <f t="shared" si="29"/>
        <v>55388.918427886776</v>
      </c>
      <c r="Q169" s="3">
        <f t="shared" si="24"/>
        <v>28642.90551824564</v>
      </c>
      <c r="R169" s="3">
        <f t="shared" si="25"/>
        <v>84031.82394613241</v>
      </c>
      <c r="S169" s="3">
        <f t="shared" si="30"/>
        <v>84481.82394613241</v>
      </c>
    </row>
    <row r="170" spans="1:19" ht="15">
      <c r="A170" s="6">
        <v>146</v>
      </c>
      <c r="B170" s="28">
        <f t="shared" si="31"/>
        <v>6450222.787658093</v>
      </c>
      <c r="C170" s="28">
        <f t="shared" si="32"/>
        <v>55612.88924219478</v>
      </c>
      <c r="D170" s="27">
        <f t="shared" si="26"/>
        <v>27920.878113363728</v>
      </c>
      <c r="E170" s="27">
        <f t="shared" si="23"/>
        <v>83533.7673555585</v>
      </c>
      <c r="F170" s="92"/>
      <c r="G170" s="92"/>
      <c r="H170" s="32"/>
      <c r="I170" s="32"/>
      <c r="J170" s="32"/>
      <c r="L170" s="3">
        <f t="shared" si="27"/>
        <v>450</v>
      </c>
      <c r="O170" s="30">
        <f t="shared" si="28"/>
        <v>6471630.537122623</v>
      </c>
      <c r="P170" s="30">
        <f t="shared" si="29"/>
        <v>55629.930741346994</v>
      </c>
      <c r="Q170" s="3">
        <f t="shared" si="24"/>
        <v>28401.893204785414</v>
      </c>
      <c r="R170" s="3">
        <f t="shared" si="25"/>
        <v>84031.82394613241</v>
      </c>
      <c r="S170" s="3">
        <f t="shared" si="30"/>
        <v>84481.82394613241</v>
      </c>
    </row>
    <row r="171" spans="1:19" ht="15">
      <c r="A171" s="6">
        <v>147</v>
      </c>
      <c r="B171" s="28">
        <f t="shared" si="31"/>
        <v>6394371.2264329</v>
      </c>
      <c r="C171" s="28">
        <f t="shared" si="32"/>
        <v>55851.561225192534</v>
      </c>
      <c r="D171" s="27">
        <f t="shared" si="26"/>
        <v>27682.206130365976</v>
      </c>
      <c r="E171" s="27">
        <f t="shared" si="23"/>
        <v>83533.7673555585</v>
      </c>
      <c r="F171" s="92"/>
      <c r="G171" s="92"/>
      <c r="H171" s="32"/>
      <c r="I171" s="32"/>
      <c r="J171" s="32"/>
      <c r="L171" s="3">
        <f t="shared" si="27"/>
        <v>450</v>
      </c>
      <c r="O171" s="30">
        <f t="shared" si="28"/>
        <v>6415758.545357408</v>
      </c>
      <c r="P171" s="30">
        <f t="shared" si="29"/>
        <v>55871.99176521516</v>
      </c>
      <c r="Q171" s="3">
        <f t="shared" si="24"/>
        <v>28159.83218091725</v>
      </c>
      <c r="R171" s="3">
        <f t="shared" si="25"/>
        <v>84031.82394613241</v>
      </c>
      <c r="S171" s="3">
        <f t="shared" si="30"/>
        <v>84481.82394613241</v>
      </c>
    </row>
    <row r="172" spans="1:19" ht="15">
      <c r="A172" s="6">
        <v>148</v>
      </c>
      <c r="B172" s="28">
        <f t="shared" si="31"/>
        <v>6338279.968924116</v>
      </c>
      <c r="C172" s="28">
        <f t="shared" si="32"/>
        <v>56091.25750878398</v>
      </c>
      <c r="D172" s="27">
        <f t="shared" si="26"/>
        <v>27442.509846774527</v>
      </c>
      <c r="E172" s="27">
        <f t="shared" si="23"/>
        <v>83533.7673555585</v>
      </c>
      <c r="F172" s="92"/>
      <c r="G172" s="92"/>
      <c r="H172" s="32"/>
      <c r="I172" s="32"/>
      <c r="J172" s="32"/>
      <c r="L172" s="3">
        <f t="shared" si="27"/>
        <v>450</v>
      </c>
      <c r="O172" s="30">
        <f t="shared" si="28"/>
        <v>6359643.439294691</v>
      </c>
      <c r="P172" s="30">
        <f t="shared" si="29"/>
        <v>56115.1060627167</v>
      </c>
      <c r="Q172" s="3">
        <f t="shared" si="24"/>
        <v>27916.717883415713</v>
      </c>
      <c r="R172" s="3">
        <f t="shared" si="25"/>
        <v>84031.82394613241</v>
      </c>
      <c r="S172" s="3">
        <f t="shared" si="30"/>
        <v>84481.82394613241</v>
      </c>
    </row>
    <row r="173" spans="1:19" ht="15">
      <c r="A173" s="6">
        <v>149</v>
      </c>
      <c r="B173" s="28">
        <f t="shared" si="31"/>
        <v>6281947.986435191</v>
      </c>
      <c r="C173" s="28">
        <f t="shared" si="32"/>
        <v>56331.982488925845</v>
      </c>
      <c r="D173" s="27">
        <f t="shared" si="26"/>
        <v>27201.784866632664</v>
      </c>
      <c r="E173" s="27">
        <f t="shared" si="23"/>
        <v>83533.7673555585</v>
      </c>
      <c r="F173" s="92"/>
      <c r="G173" s="92"/>
      <c r="H173" s="32"/>
      <c r="I173" s="32"/>
      <c r="J173" s="32"/>
      <c r="L173" s="3">
        <f t="shared" si="27"/>
        <v>450</v>
      </c>
      <c r="O173" s="30">
        <f t="shared" si="28"/>
        <v>6303284.161077758</v>
      </c>
      <c r="P173" s="30">
        <f t="shared" si="29"/>
        <v>56359.278216932886</v>
      </c>
      <c r="Q173" s="3">
        <f t="shared" si="24"/>
        <v>27672.545729199526</v>
      </c>
      <c r="R173" s="3">
        <f t="shared" si="25"/>
        <v>84031.82394613241</v>
      </c>
      <c r="S173" s="3">
        <f t="shared" si="30"/>
        <v>84481.82394613241</v>
      </c>
    </row>
    <row r="174" spans="1:19" ht="15">
      <c r="A174" s="6">
        <v>150</v>
      </c>
      <c r="B174" s="28">
        <f t="shared" si="31"/>
        <v>6225374.24585475</v>
      </c>
      <c r="C174" s="28">
        <f t="shared" si="32"/>
        <v>56573.74058044082</v>
      </c>
      <c r="D174" s="27">
        <f t="shared" si="26"/>
        <v>26960.02677511769</v>
      </c>
      <c r="E174" s="27">
        <f t="shared" si="23"/>
        <v>83533.7673555585</v>
      </c>
      <c r="F174" s="92"/>
      <c r="G174" s="92"/>
      <c r="H174" s="32"/>
      <c r="I174" s="32"/>
      <c r="J174" s="32"/>
      <c r="L174" s="3">
        <f t="shared" si="27"/>
        <v>450</v>
      </c>
      <c r="O174" s="30">
        <f t="shared" si="28"/>
        <v>6246679.648246871</v>
      </c>
      <c r="P174" s="30">
        <f t="shared" si="29"/>
        <v>56604.51283088724</v>
      </c>
      <c r="Q174" s="3">
        <f t="shared" si="24"/>
        <v>27427.311115245175</v>
      </c>
      <c r="R174" s="3">
        <f t="shared" si="25"/>
        <v>84031.82394613241</v>
      </c>
      <c r="S174" s="3">
        <f t="shared" si="30"/>
        <v>84481.82394613241</v>
      </c>
    </row>
    <row r="175" spans="1:19" ht="15">
      <c r="A175" s="6">
        <v>151</v>
      </c>
      <c r="B175" s="28">
        <f t="shared" si="31"/>
        <v>6168557.709637652</v>
      </c>
      <c r="C175" s="28">
        <f t="shared" si="32"/>
        <v>56816.53621709853</v>
      </c>
      <c r="D175" s="27">
        <f t="shared" si="26"/>
        <v>26717.23113845997</v>
      </c>
      <c r="E175" s="27">
        <f t="shared" si="23"/>
        <v>83533.7673555585</v>
      </c>
      <c r="F175" s="92"/>
      <c r="G175" s="92"/>
      <c r="H175" s="32"/>
      <c r="I175" s="32"/>
      <c r="J175" s="32"/>
      <c r="L175" s="3">
        <f t="shared" si="27"/>
        <v>450</v>
      </c>
      <c r="O175" s="30">
        <f t="shared" si="28"/>
        <v>6189828.833719239</v>
      </c>
      <c r="P175" s="30">
        <f t="shared" si="29"/>
        <v>56850.814527632276</v>
      </c>
      <c r="Q175" s="3">
        <f t="shared" si="24"/>
        <v>27181.009418500133</v>
      </c>
      <c r="R175" s="3">
        <f t="shared" si="25"/>
        <v>84031.82394613241</v>
      </c>
      <c r="S175" s="3">
        <f t="shared" si="30"/>
        <v>84481.82394613241</v>
      </c>
    </row>
    <row r="176" spans="1:19" ht="15">
      <c r="A176" s="6">
        <v>152</v>
      </c>
      <c r="B176" s="28">
        <f t="shared" si="31"/>
        <v>6111497.335785955</v>
      </c>
      <c r="C176" s="28">
        <f t="shared" si="32"/>
        <v>57060.37385169692</v>
      </c>
      <c r="D176" s="27">
        <f t="shared" si="26"/>
        <v>26473.39350386159</v>
      </c>
      <c r="E176" s="27">
        <f t="shared" si="23"/>
        <v>83533.7673555585</v>
      </c>
      <c r="F176" s="92"/>
      <c r="G176" s="92"/>
      <c r="H176" s="32"/>
      <c r="I176" s="32"/>
      <c r="J176" s="32"/>
      <c r="L176" s="3">
        <f t="shared" si="27"/>
        <v>450</v>
      </c>
      <c r="O176" s="30">
        <f t="shared" si="28"/>
        <v>6132730.645768902</v>
      </c>
      <c r="P176" s="30">
        <f t="shared" si="29"/>
        <v>57098.18795033672</v>
      </c>
      <c r="Q176" s="3">
        <f t="shared" si="24"/>
        <v>26933.635995795692</v>
      </c>
      <c r="R176" s="3">
        <f t="shared" si="25"/>
        <v>84031.82394613241</v>
      </c>
      <c r="S176" s="3">
        <f t="shared" si="30"/>
        <v>84481.82394613241</v>
      </c>
    </row>
    <row r="177" spans="1:19" ht="15">
      <c r="A177" s="6">
        <v>153</v>
      </c>
      <c r="B177" s="28">
        <f t="shared" si="31"/>
        <v>6054192.077829812</v>
      </c>
      <c r="C177" s="28">
        <f t="shared" si="32"/>
        <v>57305.25795614379</v>
      </c>
      <c r="D177" s="27">
        <f t="shared" si="26"/>
        <v>26228.50939941472</v>
      </c>
      <c r="E177" s="27">
        <f t="shared" si="23"/>
        <v>83533.7673555585</v>
      </c>
      <c r="F177" s="92"/>
      <c r="G177" s="92"/>
      <c r="H177" s="32"/>
      <c r="I177" s="32"/>
      <c r="J177" s="32"/>
      <c r="L177" s="3">
        <f t="shared" si="27"/>
        <v>450</v>
      </c>
      <c r="O177" s="30">
        <f t="shared" si="28"/>
        <v>6075384.008006529</v>
      </c>
      <c r="P177" s="30">
        <f t="shared" si="29"/>
        <v>57346.637762372935</v>
      </c>
      <c r="Q177" s="3">
        <f t="shared" si="24"/>
        <v>26685.186183759477</v>
      </c>
      <c r="R177" s="3">
        <f t="shared" si="25"/>
        <v>84031.82394613241</v>
      </c>
      <c r="S177" s="3">
        <f t="shared" si="30"/>
        <v>84481.82394613241</v>
      </c>
    </row>
    <row r="178" spans="1:19" ht="15">
      <c r="A178" s="6">
        <v>154</v>
      </c>
      <c r="B178" s="28">
        <f t="shared" si="31"/>
        <v>5996640.884808273</v>
      </c>
      <c r="C178" s="28">
        <f t="shared" si="32"/>
        <v>57551.1930215389</v>
      </c>
      <c r="D178" s="27">
        <f t="shared" si="26"/>
        <v>25982.574334019606</v>
      </c>
      <c r="E178" s="27">
        <f t="shared" si="23"/>
        <v>83533.7673555585</v>
      </c>
      <c r="F178" s="92"/>
      <c r="G178" s="92"/>
      <c r="H178" s="32"/>
      <c r="I178" s="32"/>
      <c r="J178" s="32"/>
      <c r="L178" s="3">
        <f t="shared" si="27"/>
        <v>450</v>
      </c>
      <c r="O178" s="30">
        <f t="shared" si="28"/>
        <v>6017787.839359124</v>
      </c>
      <c r="P178" s="30">
        <f t="shared" si="29"/>
        <v>57596.168647404935</v>
      </c>
      <c r="Q178" s="3">
        <f t="shared" si="24"/>
        <v>26435.65529872748</v>
      </c>
      <c r="R178" s="3">
        <f t="shared" si="25"/>
        <v>84031.82394613241</v>
      </c>
      <c r="S178" s="3">
        <f t="shared" si="30"/>
        <v>84481.82394613241</v>
      </c>
    </row>
    <row r="179" spans="1:19" ht="15">
      <c r="A179" s="6">
        <v>155</v>
      </c>
      <c r="B179" s="28">
        <f t="shared" si="31"/>
        <v>5938842.701250017</v>
      </c>
      <c r="C179" s="28">
        <f t="shared" si="32"/>
        <v>57798.183558256336</v>
      </c>
      <c r="D179" s="27">
        <f t="shared" si="26"/>
        <v>25735.58379730217</v>
      </c>
      <c r="E179" s="27">
        <f t="shared" si="23"/>
        <v>83533.7673555585</v>
      </c>
      <c r="F179" s="92"/>
      <c r="G179" s="92"/>
      <c r="H179" s="32"/>
      <c r="I179" s="32"/>
      <c r="J179" s="32"/>
      <c r="L179" s="3">
        <f t="shared" si="27"/>
        <v>450</v>
      </c>
      <c r="O179" s="30">
        <f t="shared" si="28"/>
        <v>5959941.054049647</v>
      </c>
      <c r="P179" s="30">
        <f t="shared" si="29"/>
        <v>57846.78530947659</v>
      </c>
      <c r="Q179" s="3">
        <f t="shared" si="24"/>
        <v>26185.03863665582</v>
      </c>
      <c r="R179" s="3">
        <f t="shared" si="25"/>
        <v>84031.82394613241</v>
      </c>
      <c r="S179" s="3">
        <f t="shared" si="30"/>
        <v>84481.82394613241</v>
      </c>
    </row>
    <row r="180" spans="1:19" ht="15">
      <c r="A180" s="6">
        <v>156</v>
      </c>
      <c r="B180" s="28">
        <f t="shared" si="31"/>
        <v>5880796.46715399</v>
      </c>
      <c r="C180" s="28">
        <f t="shared" si="32"/>
        <v>58046.23409602718</v>
      </c>
      <c r="D180" s="27">
        <f t="shared" si="26"/>
        <v>25487.53325953132</v>
      </c>
      <c r="E180" s="27">
        <f t="shared" si="23"/>
        <v>83533.7673555585</v>
      </c>
      <c r="F180" s="92"/>
      <c r="G180" s="92"/>
      <c r="H180" s="32"/>
      <c r="I180" s="32"/>
      <c r="J180" s="32"/>
      <c r="L180" s="3">
        <f t="shared" si="27"/>
        <v>450</v>
      </c>
      <c r="O180" s="30">
        <f t="shared" si="28"/>
        <v>5901842.561576547</v>
      </c>
      <c r="P180" s="30">
        <f t="shared" si="29"/>
        <v>58098.492473100414</v>
      </c>
      <c r="Q180" s="3">
        <f t="shared" si="24"/>
        <v>25933.331473032</v>
      </c>
      <c r="R180" s="3">
        <f t="shared" si="25"/>
        <v>84031.82394613241</v>
      </c>
      <c r="S180" s="3">
        <f t="shared" si="30"/>
        <v>84481.82394613241</v>
      </c>
    </row>
    <row r="181" spans="1:19" ht="15">
      <c r="A181" s="6">
        <v>157</v>
      </c>
      <c r="B181" s="28">
        <f t="shared" si="31"/>
        <v>5822501.117969967</v>
      </c>
      <c r="C181" s="28">
        <f t="shared" si="32"/>
        <v>58295.349184022634</v>
      </c>
      <c r="D181" s="27">
        <f t="shared" si="26"/>
        <v>25238.41817153587</v>
      </c>
      <c r="E181" s="27">
        <f t="shared" si="23"/>
        <v>83533.7673555585</v>
      </c>
      <c r="F181" s="92"/>
      <c r="G181" s="92"/>
      <c r="H181" s="32"/>
      <c r="I181" s="32"/>
      <c r="J181" s="32"/>
      <c r="L181" s="3">
        <f t="shared" si="27"/>
        <v>450</v>
      </c>
      <c r="O181" s="30">
        <f t="shared" si="28"/>
        <v>5843491.266693201</v>
      </c>
      <c r="P181" s="30">
        <f t="shared" si="29"/>
        <v>58351.294883346505</v>
      </c>
      <c r="Q181" s="3">
        <f t="shared" si="24"/>
        <v>25680.52906278591</v>
      </c>
      <c r="R181" s="3">
        <f t="shared" si="25"/>
        <v>84031.82394613241</v>
      </c>
      <c r="S181" s="3">
        <f t="shared" si="30"/>
        <v>84481.82394613241</v>
      </c>
    </row>
    <row r="182" spans="1:19" ht="15">
      <c r="A182" s="6">
        <v>158</v>
      </c>
      <c r="B182" s="28">
        <f t="shared" si="31"/>
        <v>5763955.58457903</v>
      </c>
      <c r="C182" s="28">
        <f t="shared" si="32"/>
        <v>58545.5333909374</v>
      </c>
      <c r="D182" s="27">
        <f t="shared" si="26"/>
        <v>24988.233964621108</v>
      </c>
      <c r="E182" s="27">
        <f t="shared" si="23"/>
        <v>83533.7673555585</v>
      </c>
      <c r="F182" s="92"/>
      <c r="G182" s="92"/>
      <c r="H182" s="32"/>
      <c r="I182" s="32"/>
      <c r="J182" s="32"/>
      <c r="L182" s="3">
        <f t="shared" si="27"/>
        <v>450</v>
      </c>
      <c r="O182" s="30">
        <f t="shared" si="28"/>
        <v>5784886.069387269</v>
      </c>
      <c r="P182" s="30">
        <f t="shared" si="29"/>
        <v>58605.19730593207</v>
      </c>
      <c r="Q182" s="3">
        <f t="shared" si="24"/>
        <v>25426.626640200335</v>
      </c>
      <c r="R182" s="3">
        <f t="shared" si="25"/>
        <v>84031.82394613241</v>
      </c>
      <c r="S182" s="3">
        <f t="shared" si="30"/>
        <v>84481.82394613241</v>
      </c>
    </row>
    <row r="183" spans="1:19" ht="15">
      <c r="A183" s="6">
        <v>159</v>
      </c>
      <c r="B183" s="28">
        <f t="shared" si="31"/>
        <v>5705158.7932739565</v>
      </c>
      <c r="C183" s="28">
        <f t="shared" si="32"/>
        <v>58796.79130507351</v>
      </c>
      <c r="D183" s="27">
        <f t="shared" si="26"/>
        <v>24736.976050485002</v>
      </c>
      <c r="E183" s="27">
        <f t="shared" si="23"/>
        <v>83533.7673555585</v>
      </c>
      <c r="F183" s="92"/>
      <c r="G183" s="92"/>
      <c r="H183" s="32"/>
      <c r="I183" s="32"/>
      <c r="J183" s="32"/>
      <c r="L183" s="3">
        <f t="shared" si="27"/>
        <v>450</v>
      </c>
      <c r="O183" s="30">
        <f t="shared" si="28"/>
        <v>5726025.864859958</v>
      </c>
      <c r="P183" s="30">
        <f t="shared" si="29"/>
        <v>58860.2045273113</v>
      </c>
      <c r="Q183" s="3">
        <f t="shared" si="24"/>
        <v>25171.61941882111</v>
      </c>
      <c r="R183" s="3">
        <f t="shared" si="25"/>
        <v>84031.82394613241</v>
      </c>
      <c r="S183" s="3">
        <f t="shared" si="30"/>
        <v>84481.82394613241</v>
      </c>
    </row>
    <row r="184" spans="1:19" ht="15">
      <c r="A184" s="6">
        <v>160</v>
      </c>
      <c r="B184" s="28">
        <f t="shared" si="31"/>
        <v>5646109.665739532</v>
      </c>
      <c r="C184" s="28">
        <f t="shared" si="32"/>
        <v>59049.12753442445</v>
      </c>
      <c r="D184" s="27">
        <f t="shared" si="26"/>
        <v>24484.63982113406</v>
      </c>
      <c r="E184" s="27">
        <f t="shared" si="23"/>
        <v>83533.7673555585</v>
      </c>
      <c r="F184" s="92"/>
      <c r="G184" s="92"/>
      <c r="H184" s="32"/>
      <c r="I184" s="32"/>
      <c r="J184" s="32"/>
      <c r="L184" s="3">
        <f t="shared" si="27"/>
        <v>450</v>
      </c>
      <c r="O184" s="30">
        <f t="shared" si="28"/>
        <v>5666909.543505193</v>
      </c>
      <c r="P184" s="30">
        <f t="shared" si="29"/>
        <v>59116.3213547655</v>
      </c>
      <c r="Q184" s="3">
        <f t="shared" si="24"/>
        <v>24915.502591366912</v>
      </c>
      <c r="R184" s="3">
        <f t="shared" si="25"/>
        <v>84031.82394613241</v>
      </c>
      <c r="S184" s="3">
        <f t="shared" si="30"/>
        <v>84481.82394613241</v>
      </c>
    </row>
    <row r="185" spans="1:19" ht="15">
      <c r="A185" s="6">
        <v>161</v>
      </c>
      <c r="B185" s="28">
        <f t="shared" si="31"/>
        <v>5586807.119032772</v>
      </c>
      <c r="C185" s="28">
        <f t="shared" si="32"/>
        <v>59302.54670675969</v>
      </c>
      <c r="D185" s="27">
        <f t="shared" si="26"/>
        <v>24231.22064879882</v>
      </c>
      <c r="E185" s="27">
        <f t="shared" si="23"/>
        <v>83533.7673555585</v>
      </c>
      <c r="F185" s="92"/>
      <c r="G185" s="92"/>
      <c r="H185" s="32"/>
      <c r="I185" s="32"/>
      <c r="J185" s="32"/>
      <c r="L185" s="3">
        <f t="shared" si="27"/>
        <v>450</v>
      </c>
      <c r="O185" s="30">
        <f t="shared" si="28"/>
        <v>5607535.990888699</v>
      </c>
      <c r="P185" s="30">
        <f t="shared" si="29"/>
        <v>59373.55261649379</v>
      </c>
      <c r="Q185" s="3">
        <f t="shared" si="24"/>
        <v>24658.271329638625</v>
      </c>
      <c r="R185" s="3">
        <f t="shared" si="25"/>
        <v>84031.82394613241</v>
      </c>
      <c r="S185" s="3">
        <f t="shared" si="30"/>
        <v>84481.82394613241</v>
      </c>
    </row>
    <row r="186" spans="1:19" ht="15">
      <c r="A186" s="6">
        <v>162</v>
      </c>
      <c r="B186" s="28">
        <f t="shared" si="31"/>
        <v>5527250.065563063</v>
      </c>
      <c r="C186" s="28">
        <f t="shared" si="32"/>
        <v>59557.05346970953</v>
      </c>
      <c r="D186" s="27">
        <f t="shared" si="26"/>
        <v>23976.713885848978</v>
      </c>
      <c r="E186" s="27">
        <f t="shared" si="23"/>
        <v>83533.7673555585</v>
      </c>
      <c r="F186" s="92"/>
      <c r="G186" s="92"/>
      <c r="H186" s="32"/>
      <c r="I186" s="32"/>
      <c r="J186" s="32"/>
      <c r="L186" s="3">
        <f t="shared" si="27"/>
        <v>450</v>
      </c>
      <c r="O186" s="30">
        <f t="shared" si="28"/>
        <v>5547904.087726994</v>
      </c>
      <c r="P186" s="30">
        <f t="shared" si="29"/>
        <v>59631.903161704104</v>
      </c>
      <c r="Q186" s="3">
        <f t="shared" si="24"/>
        <v>24399.920784428312</v>
      </c>
      <c r="R186" s="3">
        <f t="shared" si="25"/>
        <v>84031.82394613241</v>
      </c>
      <c r="S186" s="3">
        <f t="shared" si="30"/>
        <v>84481.82394613241</v>
      </c>
    </row>
    <row r="187" spans="1:19" ht="15">
      <c r="A187" s="6">
        <v>163</v>
      </c>
      <c r="B187" s="28">
        <f t="shared" si="31"/>
        <v>5467437.413072213</v>
      </c>
      <c r="C187" s="28">
        <f t="shared" si="32"/>
        <v>59812.65249085036</v>
      </c>
      <c r="D187" s="27">
        <f t="shared" si="26"/>
        <v>23721.114864708143</v>
      </c>
      <c r="E187" s="27">
        <f t="shared" si="23"/>
        <v>83533.7673555585</v>
      </c>
      <c r="F187" s="92"/>
      <c r="G187" s="92"/>
      <c r="H187" s="32"/>
      <c r="I187" s="32"/>
      <c r="J187" s="32"/>
      <c r="L187" s="3">
        <f t="shared" si="27"/>
        <v>450</v>
      </c>
      <c r="O187" s="30">
        <f t="shared" si="28"/>
        <v>5488012.70986629</v>
      </c>
      <c r="P187" s="30">
        <f t="shared" si="29"/>
        <v>59891.3778607046</v>
      </c>
      <c r="Q187" s="3">
        <f t="shared" si="24"/>
        <v>24140.44608542782</v>
      </c>
      <c r="R187" s="3">
        <f t="shared" si="25"/>
        <v>84031.82394613241</v>
      </c>
      <c r="S187" s="3">
        <f t="shared" si="30"/>
        <v>84481.82394613241</v>
      </c>
    </row>
    <row r="188" spans="1:19" ht="15">
      <c r="A188" s="6">
        <v>164</v>
      </c>
      <c r="B188" s="28">
        <f t="shared" si="31"/>
        <v>5407368.064614423</v>
      </c>
      <c r="C188" s="28">
        <f t="shared" si="32"/>
        <v>60069.348457790256</v>
      </c>
      <c r="D188" s="27">
        <f t="shared" si="26"/>
        <v>23464.418897768246</v>
      </c>
      <c r="E188" s="27">
        <f t="shared" si="23"/>
        <v>83533.7673555585</v>
      </c>
      <c r="F188" s="92"/>
      <c r="G188" s="92"/>
      <c r="H188" s="32"/>
      <c r="I188" s="32"/>
      <c r="J188" s="32"/>
      <c r="L188" s="3">
        <f t="shared" si="27"/>
        <v>450</v>
      </c>
      <c r="O188" s="30">
        <f t="shared" si="28"/>
        <v>5427860.728261295</v>
      </c>
      <c r="P188" s="30">
        <f t="shared" si="29"/>
        <v>60151.98160499547</v>
      </c>
      <c r="Q188" s="3">
        <f t="shared" si="24"/>
        <v>23879.84234113694</v>
      </c>
      <c r="R188" s="3">
        <f t="shared" si="25"/>
        <v>84031.82394613241</v>
      </c>
      <c r="S188" s="3">
        <f t="shared" si="30"/>
        <v>84481.82394613241</v>
      </c>
    </row>
    <row r="189" spans="1:19" ht="15">
      <c r="A189" s="6">
        <v>165</v>
      </c>
      <c r="B189" s="28">
        <f t="shared" si="31"/>
        <v>5347040.918536168</v>
      </c>
      <c r="C189" s="28">
        <f t="shared" si="32"/>
        <v>60327.14607825494</v>
      </c>
      <c r="D189" s="27">
        <f t="shared" si="26"/>
        <v>23206.621277303562</v>
      </c>
      <c r="E189" s="27">
        <f t="shared" si="23"/>
        <v>83533.7673555585</v>
      </c>
      <c r="F189" s="92"/>
      <c r="G189" s="92"/>
      <c r="H189" s="32"/>
      <c r="I189" s="32"/>
      <c r="J189" s="32"/>
      <c r="L189" s="3">
        <f t="shared" si="27"/>
        <v>450</v>
      </c>
      <c r="O189" s="30">
        <f t="shared" si="28"/>
        <v>5367447.008953934</v>
      </c>
      <c r="P189" s="30">
        <f t="shared" si="29"/>
        <v>60413.719307361185</v>
      </c>
      <c r="Q189" s="3">
        <f t="shared" si="24"/>
        <v>23618.104638771223</v>
      </c>
      <c r="R189" s="3">
        <f t="shared" si="25"/>
        <v>84031.82394613241</v>
      </c>
      <c r="S189" s="3">
        <f t="shared" si="30"/>
        <v>84481.82394613241</v>
      </c>
    </row>
    <row r="190" spans="1:19" ht="15">
      <c r="A190" s="6">
        <v>166</v>
      </c>
      <c r="B190" s="28">
        <f t="shared" si="31"/>
        <v>5286454.868455993</v>
      </c>
      <c r="C190" s="28">
        <f t="shared" si="32"/>
        <v>60586.050080174115</v>
      </c>
      <c r="D190" s="27">
        <f t="shared" si="26"/>
        <v>22947.717275384388</v>
      </c>
      <c r="E190" s="27">
        <f t="shared" si="23"/>
        <v>83533.7673555585</v>
      </c>
      <c r="F190" s="92"/>
      <c r="G190" s="92"/>
      <c r="H190" s="32"/>
      <c r="I190" s="32"/>
      <c r="J190" s="32"/>
      <c r="L190" s="3">
        <f t="shared" si="27"/>
        <v>450</v>
      </c>
      <c r="O190" s="30">
        <f t="shared" si="28"/>
        <v>5306770.41305197</v>
      </c>
      <c r="P190" s="30">
        <f t="shared" si="29"/>
        <v>60676.59590196307</v>
      </c>
      <c r="Q190" s="3">
        <f t="shared" si="24"/>
        <v>23355.228044169344</v>
      </c>
      <c r="R190" s="3">
        <f t="shared" si="25"/>
        <v>84031.82394613241</v>
      </c>
      <c r="S190" s="3">
        <f t="shared" si="30"/>
        <v>84481.82394613241</v>
      </c>
    </row>
    <row r="191" spans="1:19" ht="15">
      <c r="A191" s="6">
        <v>167</v>
      </c>
      <c r="B191" s="28">
        <f t="shared" si="31"/>
        <v>5225608.803244225</v>
      </c>
      <c r="C191" s="28">
        <f t="shared" si="32"/>
        <v>60846.065211768204</v>
      </c>
      <c r="D191" s="27">
        <f t="shared" si="26"/>
        <v>22687.702143790302</v>
      </c>
      <c r="E191" s="27">
        <f t="shared" si="23"/>
        <v>83533.7673555585</v>
      </c>
      <c r="F191" s="92"/>
      <c r="G191" s="92"/>
      <c r="H191" s="32"/>
      <c r="I191" s="32"/>
      <c r="J191" s="32"/>
      <c r="L191" s="3">
        <f t="shared" si="27"/>
        <v>450</v>
      </c>
      <c r="O191" s="30">
        <f t="shared" si="28"/>
        <v>5245829.796707538</v>
      </c>
      <c r="P191" s="30">
        <f t="shared" si="29"/>
        <v>60940.61634443232</v>
      </c>
      <c r="Q191" s="3">
        <f t="shared" si="24"/>
        <v>23091.207601700095</v>
      </c>
      <c r="R191" s="3">
        <f t="shared" si="25"/>
        <v>84031.82394613241</v>
      </c>
      <c r="S191" s="3">
        <f t="shared" si="30"/>
        <v>84481.82394613241</v>
      </c>
    </row>
    <row r="192" spans="1:19" ht="15">
      <c r="A192" s="6">
        <v>168</v>
      </c>
      <c r="B192" s="28">
        <f t="shared" si="31"/>
        <v>5164501.607002589</v>
      </c>
      <c r="C192" s="28">
        <f t="shared" si="32"/>
        <v>61107.19624163538</v>
      </c>
      <c r="D192" s="27">
        <f t="shared" si="26"/>
        <v>22426.571113923128</v>
      </c>
      <c r="E192" s="27">
        <f t="shared" si="23"/>
        <v>83533.7673555585</v>
      </c>
      <c r="F192" s="92"/>
      <c r="G192" s="92"/>
      <c r="H192" s="32"/>
      <c r="I192" s="32"/>
      <c r="J192" s="32"/>
      <c r="L192" s="3">
        <f t="shared" si="27"/>
        <v>450</v>
      </c>
      <c r="O192" s="30">
        <f t="shared" si="28"/>
        <v>5184624.011095574</v>
      </c>
      <c r="P192" s="30">
        <f t="shared" si="29"/>
        <v>61205.78561196344</v>
      </c>
      <c r="Q192" s="3">
        <f t="shared" si="24"/>
        <v>22826.03833416897</v>
      </c>
      <c r="R192" s="3">
        <f t="shared" si="25"/>
        <v>84031.82394613241</v>
      </c>
      <c r="S192" s="3">
        <f t="shared" si="30"/>
        <v>84481.82394613241</v>
      </c>
    </row>
    <row r="193" spans="1:19" ht="15">
      <c r="A193" s="6">
        <v>169</v>
      </c>
      <c r="B193" s="28">
        <f t="shared" si="31"/>
        <v>5103132.15904375</v>
      </c>
      <c r="C193" s="28">
        <f t="shared" si="32"/>
        <v>61369.44795883907</v>
      </c>
      <c r="D193" s="27">
        <f t="shared" si="26"/>
        <v>22164.319396719442</v>
      </c>
      <c r="E193" s="27">
        <f t="shared" si="23"/>
        <v>83533.7673555585</v>
      </c>
      <c r="F193" s="92"/>
      <c r="G193" s="92"/>
      <c r="H193" s="32"/>
      <c r="I193" s="32"/>
      <c r="J193" s="32"/>
      <c r="L193" s="3">
        <f t="shared" si="27"/>
        <v>450</v>
      </c>
      <c r="O193" s="30">
        <f t="shared" si="28"/>
        <v>5123151.902392166</v>
      </c>
      <c r="P193" s="30">
        <f t="shared" si="29"/>
        <v>61472.1087034081</v>
      </c>
      <c r="Q193" s="3">
        <f t="shared" si="24"/>
        <v>22559.715242724316</v>
      </c>
      <c r="R193" s="3">
        <f t="shared" si="25"/>
        <v>84031.82394613241</v>
      </c>
      <c r="S193" s="3">
        <f t="shared" si="30"/>
        <v>84481.82394613241</v>
      </c>
    </row>
    <row r="194" spans="1:19" ht="15">
      <c r="A194" s="6">
        <v>170</v>
      </c>
      <c r="B194" s="28">
        <f t="shared" si="31"/>
        <v>5041499.333870754</v>
      </c>
      <c r="C194" s="28">
        <f t="shared" si="32"/>
        <v>61632.82517299574</v>
      </c>
      <c r="D194" s="27">
        <f t="shared" si="26"/>
        <v>21900.94218256276</v>
      </c>
      <c r="E194" s="27">
        <f t="shared" si="23"/>
        <v>83533.7673555585</v>
      </c>
      <c r="F194" s="92"/>
      <c r="G194" s="92"/>
      <c r="H194" s="32"/>
      <c r="I194" s="32"/>
      <c r="J194" s="32"/>
      <c r="L194" s="3">
        <f t="shared" si="27"/>
        <v>450</v>
      </c>
      <c r="O194" s="30">
        <f t="shared" si="28"/>
        <v>5061412.311752796</v>
      </c>
      <c r="P194" s="30">
        <f t="shared" si="29"/>
        <v>61739.590639369286</v>
      </c>
      <c r="Q194" s="3">
        <f t="shared" si="24"/>
        <v>22292.23330676313</v>
      </c>
      <c r="R194" s="3">
        <f t="shared" si="25"/>
        <v>84031.82394613241</v>
      </c>
      <c r="S194" s="3">
        <f t="shared" si="30"/>
        <v>84481.82394613241</v>
      </c>
    </row>
    <row r="195" spans="1:19" ht="15">
      <c r="A195" s="6">
        <v>171</v>
      </c>
      <c r="B195" s="28">
        <f t="shared" si="31"/>
        <v>4979602.001156391</v>
      </c>
      <c r="C195" s="28">
        <f t="shared" si="32"/>
        <v>61897.33271436319</v>
      </c>
      <c r="D195" s="27">
        <f t="shared" si="26"/>
        <v>21636.434641195316</v>
      </c>
      <c r="E195" s="27">
        <f t="shared" si="23"/>
        <v>83533.7673555585</v>
      </c>
      <c r="F195" s="92"/>
      <c r="G195" s="92"/>
      <c r="H195" s="32"/>
      <c r="I195" s="32"/>
      <c r="J195" s="32"/>
      <c r="L195" s="3">
        <f t="shared" si="27"/>
        <v>450</v>
      </c>
      <c r="O195" s="30">
        <f t="shared" si="28"/>
        <v>4999404.0752905</v>
      </c>
      <c r="P195" s="30">
        <f t="shared" si="29"/>
        <v>62008.23646229603</v>
      </c>
      <c r="Q195" s="3">
        <f t="shared" si="24"/>
        <v>22023.587483836385</v>
      </c>
      <c r="R195" s="3">
        <f t="shared" si="25"/>
        <v>84031.82394613241</v>
      </c>
      <c r="S195" s="3">
        <f t="shared" si="30"/>
        <v>84481.82394613241</v>
      </c>
    </row>
    <row r="196" spans="1:19" ht="15">
      <c r="A196" s="6">
        <v>172</v>
      </c>
      <c r="B196" s="28">
        <f t="shared" si="31"/>
        <v>4917439.025722462</v>
      </c>
      <c r="C196" s="28">
        <f t="shared" si="32"/>
        <v>62162.975433928994</v>
      </c>
      <c r="D196" s="27">
        <f t="shared" si="26"/>
        <v>21370.79192162951</v>
      </c>
      <c r="E196" s="27">
        <f t="shared" si="23"/>
        <v>83533.7673555585</v>
      </c>
      <c r="F196" s="92"/>
      <c r="G196" s="92"/>
      <c r="H196" s="32"/>
      <c r="I196" s="32"/>
      <c r="J196" s="32"/>
      <c r="L196" s="3">
        <f t="shared" si="27"/>
        <v>450</v>
      </c>
      <c r="O196" s="30">
        <f t="shared" si="28"/>
        <v>4937126.024053922</v>
      </c>
      <c r="P196" s="30">
        <f t="shared" si="29"/>
        <v>62278.05123657844</v>
      </c>
      <c r="Q196" s="3">
        <f t="shared" si="24"/>
        <v>21753.772709553978</v>
      </c>
      <c r="R196" s="3">
        <f t="shared" si="25"/>
        <v>84031.82394613241</v>
      </c>
      <c r="S196" s="3">
        <f t="shared" si="30"/>
        <v>84481.82394613241</v>
      </c>
    </row>
    <row r="197" spans="1:19" ht="15">
      <c r="A197" s="6">
        <v>173</v>
      </c>
      <c r="B197" s="28">
        <f t="shared" si="31"/>
        <v>4855009.267518962</v>
      </c>
      <c r="C197" s="28">
        <f t="shared" si="32"/>
        <v>62429.75820349961</v>
      </c>
      <c r="D197" s="27">
        <f t="shared" si="26"/>
        <v>21104.009152058898</v>
      </c>
      <c r="E197" s="27">
        <f t="shared" si="23"/>
        <v>83533.7673555585</v>
      </c>
      <c r="F197" s="92"/>
      <c r="G197" s="92"/>
      <c r="H197" s="32"/>
      <c r="I197" s="32"/>
      <c r="J197" s="32"/>
      <c r="L197" s="3">
        <f t="shared" si="27"/>
        <v>450</v>
      </c>
      <c r="O197" s="30">
        <f t="shared" si="28"/>
        <v>4874576.984005279</v>
      </c>
      <c r="P197" s="30">
        <f t="shared" si="29"/>
        <v>62549.04004864315</v>
      </c>
      <c r="Q197" s="3">
        <f t="shared" si="24"/>
        <v>21482.78389748926</v>
      </c>
      <c r="R197" s="3">
        <f t="shared" si="25"/>
        <v>84031.82394613241</v>
      </c>
      <c r="S197" s="3">
        <f t="shared" si="30"/>
        <v>84481.82394613241</v>
      </c>
    </row>
    <row r="198" spans="1:19" ht="15">
      <c r="A198" s="6">
        <v>174</v>
      </c>
      <c r="B198" s="28">
        <f t="shared" si="31"/>
        <v>4792311.581603172</v>
      </c>
      <c r="C198" s="28">
        <f t="shared" si="32"/>
        <v>62697.685915789625</v>
      </c>
      <c r="D198" s="27">
        <f t="shared" si="26"/>
        <v>20836.081439768877</v>
      </c>
      <c r="E198" s="27">
        <f t="shared" si="23"/>
        <v>83533.7673555585</v>
      </c>
      <c r="F198" s="92"/>
      <c r="G198" s="92"/>
      <c r="H198" s="32"/>
      <c r="I198" s="32"/>
      <c r="J198" s="32"/>
      <c r="L198" s="3">
        <f t="shared" si="27"/>
        <v>450</v>
      </c>
      <c r="O198" s="30">
        <f t="shared" si="28"/>
        <v>4811755.77599823</v>
      </c>
      <c r="P198" s="30">
        <f t="shared" si="29"/>
        <v>62821.20800704925</v>
      </c>
      <c r="Q198" s="3">
        <f t="shared" si="24"/>
        <v>21210.615939083156</v>
      </c>
      <c r="R198" s="3">
        <f t="shared" si="25"/>
        <v>84031.82394613241</v>
      </c>
      <c r="S198" s="3">
        <f t="shared" si="30"/>
        <v>84481.82394613241</v>
      </c>
    </row>
    <row r="199" spans="1:19" ht="15">
      <c r="A199" s="6">
        <v>175</v>
      </c>
      <c r="B199" s="28">
        <f t="shared" si="31"/>
        <v>4729344.818118661</v>
      </c>
      <c r="C199" s="28">
        <f t="shared" si="32"/>
        <v>62966.76348451156</v>
      </c>
      <c r="D199" s="27">
        <f t="shared" si="26"/>
        <v>20567.003871046945</v>
      </c>
      <c r="E199" s="27">
        <f t="shared" si="23"/>
        <v>83533.7673555585</v>
      </c>
      <c r="F199" s="92"/>
      <c r="G199" s="92"/>
      <c r="H199" s="32"/>
      <c r="I199" s="32"/>
      <c r="J199" s="32"/>
      <c r="L199" s="3">
        <f t="shared" si="27"/>
        <v>450</v>
      </c>
      <c r="O199" s="30">
        <f t="shared" si="28"/>
        <v>4748661.215755645</v>
      </c>
      <c r="P199" s="30">
        <f t="shared" si="29"/>
        <v>63094.56024258456</v>
      </c>
      <c r="Q199" s="3">
        <f t="shared" si="24"/>
        <v>20937.263703547855</v>
      </c>
      <c r="R199" s="3">
        <f t="shared" si="25"/>
        <v>84031.82394613241</v>
      </c>
      <c r="S199" s="3">
        <f t="shared" si="30"/>
        <v>84481.82394613241</v>
      </c>
    </row>
    <row r="200" spans="1:19" ht="15">
      <c r="A200" s="6">
        <v>176</v>
      </c>
      <c r="B200" s="28">
        <f t="shared" si="31"/>
        <v>4666107.822274195</v>
      </c>
      <c r="C200" s="28">
        <f t="shared" si="32"/>
        <v>63236.99584446592</v>
      </c>
      <c r="D200" s="27">
        <f t="shared" si="26"/>
        <v>20296.771511092586</v>
      </c>
      <c r="E200" s="27">
        <f t="shared" si="23"/>
        <v>83533.7673555585</v>
      </c>
      <c r="F200" s="92"/>
      <c r="G200" s="92"/>
      <c r="H200" s="32"/>
      <c r="I200" s="32"/>
      <c r="J200" s="32"/>
      <c r="L200" s="3">
        <f t="shared" si="27"/>
        <v>450</v>
      </c>
      <c r="O200" s="30">
        <f t="shared" si="28"/>
        <v>4685292.113847283</v>
      </c>
      <c r="P200" s="30">
        <f t="shared" si="29"/>
        <v>63369.10190836233</v>
      </c>
      <c r="Q200" s="3">
        <f t="shared" si="24"/>
        <v>20662.72203777008</v>
      </c>
      <c r="R200" s="3">
        <f t="shared" si="25"/>
        <v>84031.82394613241</v>
      </c>
      <c r="S200" s="3">
        <f t="shared" si="30"/>
        <v>84481.82394613241</v>
      </c>
    </row>
    <row r="201" spans="1:19" ht="15">
      <c r="A201" s="6">
        <v>177</v>
      </c>
      <c r="B201" s="28">
        <f t="shared" si="31"/>
        <v>4602599.434322563</v>
      </c>
      <c r="C201" s="28">
        <f t="shared" si="32"/>
        <v>63508.387951631754</v>
      </c>
      <c r="D201" s="27">
        <f t="shared" si="26"/>
        <v>20025.379403926752</v>
      </c>
      <c r="E201" s="27">
        <f t="shared" si="23"/>
        <v>83533.7673555585</v>
      </c>
      <c r="F201" s="92"/>
      <c r="G201" s="92"/>
      <c r="H201" s="32"/>
      <c r="I201" s="32"/>
      <c r="J201" s="32"/>
      <c r="L201" s="3">
        <f t="shared" si="27"/>
        <v>450</v>
      </c>
      <c r="O201" s="30">
        <f t="shared" si="28"/>
        <v>4621647.275667365</v>
      </c>
      <c r="P201" s="30">
        <f t="shared" si="29"/>
        <v>63644.83817991846</v>
      </c>
      <c r="Q201" s="3">
        <f t="shared" si="24"/>
        <v>20386.98576621396</v>
      </c>
      <c r="R201" s="3">
        <f t="shared" si="25"/>
        <v>84031.82394613241</v>
      </c>
      <c r="S201" s="3">
        <f t="shared" si="30"/>
        <v>84481.82394613241</v>
      </c>
    </row>
    <row r="202" spans="1:19" ht="15">
      <c r="A202" s="6">
        <v>178</v>
      </c>
      <c r="B202" s="28">
        <f t="shared" si="31"/>
        <v>4538818.489539306</v>
      </c>
      <c r="C202" s="28">
        <f t="shared" si="32"/>
        <v>63780.94478325751</v>
      </c>
      <c r="D202" s="27">
        <f t="shared" si="26"/>
        <v>19752.822572301</v>
      </c>
      <c r="E202" s="27">
        <f t="shared" si="23"/>
        <v>83533.7673555585</v>
      </c>
      <c r="F202" s="92"/>
      <c r="G202" s="92"/>
      <c r="H202" s="32"/>
      <c r="I202" s="32"/>
      <c r="J202" s="32"/>
      <c r="L202" s="3">
        <f t="shared" si="27"/>
        <v>450</v>
      </c>
      <c r="O202" s="30">
        <f t="shared" si="28"/>
        <v>4557725.501412055</v>
      </c>
      <c r="P202" s="30">
        <f t="shared" si="29"/>
        <v>63921.77425530896</v>
      </c>
      <c r="Q202" s="3">
        <f t="shared" si="24"/>
        <v>20110.049690823445</v>
      </c>
      <c r="R202" s="3">
        <f t="shared" si="25"/>
        <v>84031.82394613241</v>
      </c>
      <c r="S202" s="3">
        <f t="shared" si="30"/>
        <v>84481.82394613241</v>
      </c>
    </row>
    <row r="203" spans="1:19" ht="15">
      <c r="A203" s="6">
        <v>179</v>
      </c>
      <c r="B203" s="28">
        <f t="shared" si="31"/>
        <v>4474763.818201354</v>
      </c>
      <c r="C203" s="28">
        <f t="shared" si="32"/>
        <v>64054.67133795232</v>
      </c>
      <c r="D203" s="27">
        <f t="shared" si="26"/>
        <v>19479.096017606185</v>
      </c>
      <c r="E203" s="27">
        <f t="shared" si="23"/>
        <v>83533.7673555585</v>
      </c>
      <c r="F203" s="92"/>
      <c r="G203" s="92"/>
      <c r="H203" s="32"/>
      <c r="I203" s="32"/>
      <c r="J203" s="32"/>
      <c r="L203" s="3">
        <f t="shared" si="27"/>
        <v>450</v>
      </c>
      <c r="O203" s="30">
        <f t="shared" si="28"/>
        <v>4493525.586056847</v>
      </c>
      <c r="P203" s="30">
        <f t="shared" si="29"/>
        <v>64199.91535520808</v>
      </c>
      <c r="Q203" s="3">
        <f t="shared" si="24"/>
        <v>19831.908590924333</v>
      </c>
      <c r="R203" s="3">
        <f t="shared" si="25"/>
        <v>84031.82394613241</v>
      </c>
      <c r="S203" s="3">
        <f t="shared" si="30"/>
        <v>84481.82394613241</v>
      </c>
    </row>
    <row r="204" spans="1:19" ht="15">
      <c r="A204" s="6">
        <v>180</v>
      </c>
      <c r="B204" s="28">
        <f t="shared" si="31"/>
        <v>4410434.2455655765</v>
      </c>
      <c r="C204" s="28">
        <f t="shared" si="32"/>
        <v>64329.5726357777</v>
      </c>
      <c r="D204" s="27">
        <f t="shared" si="26"/>
        <v>19204.194719780808</v>
      </c>
      <c r="E204" s="27">
        <f t="shared" si="23"/>
        <v>83533.7673555585</v>
      </c>
      <c r="F204" s="92"/>
      <c r="G204" s="92"/>
      <c r="H204" s="32"/>
      <c r="I204" s="32"/>
      <c r="J204" s="32"/>
      <c r="L204" s="3">
        <f t="shared" si="27"/>
        <v>450</v>
      </c>
      <c r="O204" s="30">
        <f t="shared" si="28"/>
        <v>4429046.31933384</v>
      </c>
      <c r="P204" s="30">
        <f t="shared" si="29"/>
        <v>64479.266723006585</v>
      </c>
      <c r="Q204" s="3">
        <f t="shared" si="24"/>
        <v>19552.55722312583</v>
      </c>
      <c r="R204" s="3">
        <f t="shared" si="25"/>
        <v>84031.82394613241</v>
      </c>
      <c r="S204" s="3">
        <f t="shared" si="30"/>
        <v>84481.82394613241</v>
      </c>
    </row>
    <row r="205" spans="1:19" ht="15">
      <c r="A205" s="6">
        <v>181</v>
      </c>
      <c r="B205" s="28">
        <f t="shared" si="31"/>
        <v>4345828.591847237</v>
      </c>
      <c r="C205" s="28">
        <f t="shared" si="32"/>
        <v>64605.65371833957</v>
      </c>
      <c r="D205" s="27">
        <f t="shared" si="26"/>
        <v>18928.113637218932</v>
      </c>
      <c r="E205" s="27">
        <f t="shared" si="23"/>
        <v>83533.7673555585</v>
      </c>
      <c r="F205" s="92"/>
      <c r="G205" s="92"/>
      <c r="H205" s="32"/>
      <c r="I205" s="32"/>
      <c r="J205" s="32"/>
      <c r="L205" s="3">
        <f t="shared" si="27"/>
        <v>450</v>
      </c>
      <c r="O205" s="30">
        <f t="shared" si="28"/>
        <v>4364286.48570893</v>
      </c>
      <c r="P205" s="30">
        <f t="shared" si="29"/>
        <v>64759.83362491068</v>
      </c>
      <c r="Q205" s="3">
        <f t="shared" si="24"/>
        <v>19271.99032122173</v>
      </c>
      <c r="R205" s="3">
        <f t="shared" si="25"/>
        <v>84031.82394613241</v>
      </c>
      <c r="S205" s="3">
        <f t="shared" si="30"/>
        <v>84481.82394613241</v>
      </c>
    </row>
    <row r="206" spans="1:19" ht="15">
      <c r="A206" s="6">
        <v>182</v>
      </c>
      <c r="B206" s="28">
        <f t="shared" si="31"/>
        <v>4280945.672198356</v>
      </c>
      <c r="C206" s="28">
        <f t="shared" si="32"/>
        <v>64882.91964888078</v>
      </c>
      <c r="D206" s="27">
        <f t="shared" si="26"/>
        <v>18650.847706677723</v>
      </c>
      <c r="E206" s="27">
        <f t="shared" si="23"/>
        <v>83533.7673555585</v>
      </c>
      <c r="F206" s="92"/>
      <c r="G206" s="92"/>
      <c r="H206" s="32"/>
      <c r="I206" s="32"/>
      <c r="J206" s="32"/>
      <c r="L206" s="3">
        <f t="shared" si="27"/>
        <v>450</v>
      </c>
      <c r="O206" s="30">
        <f t="shared" si="28"/>
        <v>4299244.864358888</v>
      </c>
      <c r="P206" s="30">
        <f t="shared" si="29"/>
        <v>65041.6213500413</v>
      </c>
      <c r="Q206" s="3">
        <f t="shared" si="24"/>
        <v>18990.202596091112</v>
      </c>
      <c r="R206" s="3">
        <f t="shared" si="25"/>
        <v>84031.82394613241</v>
      </c>
      <c r="S206" s="3">
        <f t="shared" si="30"/>
        <v>84481.82394613241</v>
      </c>
    </row>
    <row r="207" spans="1:19" ht="15">
      <c r="A207" s="6">
        <v>183</v>
      </c>
      <c r="B207" s="28">
        <f t="shared" si="31"/>
        <v>4215784.2966859825</v>
      </c>
      <c r="C207" s="28">
        <f t="shared" si="32"/>
        <v>65161.375512373896</v>
      </c>
      <c r="D207" s="27">
        <f t="shared" si="26"/>
        <v>18372.39184318461</v>
      </c>
      <c r="E207" s="27">
        <f t="shared" si="23"/>
        <v>83533.7673555585</v>
      </c>
      <c r="F207" s="92"/>
      <c r="G207" s="92"/>
      <c r="H207" s="32"/>
      <c r="I207" s="32"/>
      <c r="J207" s="32"/>
      <c r="L207" s="3">
        <f t="shared" si="27"/>
        <v>450</v>
      </c>
      <c r="O207" s="30">
        <f t="shared" si="28"/>
        <v>4233920.229148354</v>
      </c>
      <c r="P207" s="30">
        <f t="shared" si="29"/>
        <v>65324.63521053376</v>
      </c>
      <c r="Q207" s="3">
        <f t="shared" si="24"/>
        <v>18707.18873559866</v>
      </c>
      <c r="R207" s="3">
        <f t="shared" si="25"/>
        <v>84031.82394613241</v>
      </c>
      <c r="S207" s="3">
        <f t="shared" si="30"/>
        <v>84481.82394613241</v>
      </c>
    </row>
    <row r="208" spans="1:19" ht="15">
      <c r="A208" s="6">
        <v>184</v>
      </c>
      <c r="B208" s="28">
        <f t="shared" si="31"/>
        <v>4150343.270270368</v>
      </c>
      <c r="C208" s="28">
        <f t="shared" si="32"/>
        <v>65441.0264156145</v>
      </c>
      <c r="D208" s="27">
        <f t="shared" si="26"/>
        <v>18092.740939944008</v>
      </c>
      <c r="E208" s="27">
        <f t="shared" si="23"/>
        <v>83533.7673555585</v>
      </c>
      <c r="F208" s="92"/>
      <c r="G208" s="92"/>
      <c r="H208" s="32"/>
      <c r="I208" s="32"/>
      <c r="J208" s="32"/>
      <c r="L208" s="3">
        <f t="shared" si="27"/>
        <v>450</v>
      </c>
      <c r="O208" s="30">
        <f t="shared" si="28"/>
        <v>4168311.3486067164</v>
      </c>
      <c r="P208" s="30">
        <f t="shared" si="29"/>
        <v>65608.88054163792</v>
      </c>
      <c r="Q208" s="3">
        <f t="shared" si="24"/>
        <v>18422.94340449449</v>
      </c>
      <c r="R208" s="3">
        <f t="shared" si="25"/>
        <v>84031.82394613241</v>
      </c>
      <c r="S208" s="3">
        <f t="shared" si="30"/>
        <v>84481.82394613241</v>
      </c>
    </row>
    <row r="209" spans="1:19" ht="15">
      <c r="A209" s="6">
        <v>185</v>
      </c>
      <c r="B209" s="28">
        <f t="shared" si="31"/>
        <v>4084621.392783053</v>
      </c>
      <c r="C209" s="28">
        <f t="shared" si="32"/>
        <v>65721.87748731484</v>
      </c>
      <c r="D209" s="27">
        <f t="shared" si="26"/>
        <v>17811.889868243663</v>
      </c>
      <c r="E209" s="27">
        <f t="shared" si="23"/>
        <v>83533.7673555585</v>
      </c>
      <c r="F209" s="92"/>
      <c r="G209" s="92"/>
      <c r="H209" s="32"/>
      <c r="I209" s="32"/>
      <c r="J209" s="32"/>
      <c r="L209" s="3">
        <f t="shared" si="27"/>
        <v>450</v>
      </c>
      <c r="O209" s="30">
        <f t="shared" si="28"/>
        <v>4102416.9859048976</v>
      </c>
      <c r="P209" s="30">
        <f t="shared" si="29"/>
        <v>65894.36270181881</v>
      </c>
      <c r="Q209" s="3">
        <f t="shared" si="24"/>
        <v>18137.4612443136</v>
      </c>
      <c r="R209" s="3">
        <f t="shared" si="25"/>
        <v>84031.82394613241</v>
      </c>
      <c r="S209" s="3">
        <f t="shared" si="30"/>
        <v>84481.82394613241</v>
      </c>
    </row>
    <row r="210" spans="1:19" ht="15">
      <c r="A210" s="6">
        <v>186</v>
      </c>
      <c r="B210" s="28">
        <f t="shared" si="31"/>
        <v>4018617.4589048554</v>
      </c>
      <c r="C210" s="28">
        <f t="shared" si="32"/>
        <v>66003.9338781979</v>
      </c>
      <c r="D210" s="27">
        <f t="shared" si="26"/>
        <v>17529.8334773606</v>
      </c>
      <c r="E210" s="27">
        <f t="shared" si="23"/>
        <v>83533.7673555585</v>
      </c>
      <c r="F210" s="92"/>
      <c r="G210" s="92"/>
      <c r="H210" s="32"/>
      <c r="I210" s="32"/>
      <c r="J210" s="32"/>
      <c r="L210" s="3">
        <f t="shared" si="27"/>
        <v>450</v>
      </c>
      <c r="O210" s="30">
        <f t="shared" si="28"/>
        <v>4036235.89883204</v>
      </c>
      <c r="P210" s="30">
        <f t="shared" si="29"/>
        <v>66181.08707285757</v>
      </c>
      <c r="Q210" s="3">
        <f t="shared" si="24"/>
        <v>17850.73687327484</v>
      </c>
      <c r="R210" s="3">
        <f t="shared" si="25"/>
        <v>84031.82394613241</v>
      </c>
      <c r="S210" s="3">
        <f t="shared" si="30"/>
        <v>84481.82394613241</v>
      </c>
    </row>
    <row r="211" spans="1:19" ht="15">
      <c r="A211" s="6">
        <v>187</v>
      </c>
      <c r="B211" s="28">
        <f t="shared" si="31"/>
        <v>3952330.2581437635</v>
      </c>
      <c r="C211" s="28">
        <f t="shared" si="32"/>
        <v>66287.20076109184</v>
      </c>
      <c r="D211" s="27">
        <f t="shared" si="26"/>
        <v>17246.566594466673</v>
      </c>
      <c r="E211" s="27">
        <f t="shared" si="23"/>
        <v>83533.7673555585</v>
      </c>
      <c r="F211" s="92"/>
      <c r="G211" s="92"/>
      <c r="H211" s="32"/>
      <c r="I211" s="32"/>
      <c r="J211" s="32"/>
      <c r="L211" s="3">
        <f t="shared" si="27"/>
        <v>450</v>
      </c>
      <c r="O211" s="30">
        <f t="shared" si="28"/>
        <v>3969766.839772087</v>
      </c>
      <c r="P211" s="30">
        <f t="shared" si="29"/>
        <v>66469.05905995295</v>
      </c>
      <c r="Q211" s="3">
        <f t="shared" si="24"/>
        <v>17562.764886179462</v>
      </c>
      <c r="R211" s="3">
        <f t="shared" si="25"/>
        <v>84031.82394613241</v>
      </c>
      <c r="S211" s="3">
        <f t="shared" si="30"/>
        <v>84481.82394613241</v>
      </c>
    </row>
    <row r="212" spans="1:19" ht="15">
      <c r="A212" s="6">
        <v>188</v>
      </c>
      <c r="B212" s="28">
        <f t="shared" si="31"/>
        <v>3885758.5748127387</v>
      </c>
      <c r="C212" s="28">
        <f t="shared" si="32"/>
        <v>66571.68333102486</v>
      </c>
      <c r="D212" s="27">
        <f t="shared" si="26"/>
        <v>16962.08402453365</v>
      </c>
      <c r="E212" s="27">
        <f t="shared" si="23"/>
        <v>83533.7673555585</v>
      </c>
      <c r="F212" s="92"/>
      <c r="G212" s="92"/>
      <c r="H212" s="32"/>
      <c r="I212" s="32"/>
      <c r="J212" s="32"/>
      <c r="L212" s="3">
        <f t="shared" si="27"/>
        <v>450</v>
      </c>
      <c r="O212" s="30">
        <f t="shared" si="28"/>
        <v>3903008.555680264</v>
      </c>
      <c r="P212" s="30">
        <f t="shared" si="29"/>
        <v>66758.2840918232</v>
      </c>
      <c r="Q212" s="3">
        <f t="shared" si="24"/>
        <v>17273.539854309212</v>
      </c>
      <c r="R212" s="3">
        <f t="shared" si="25"/>
        <v>84031.82394613241</v>
      </c>
      <c r="S212" s="3">
        <f t="shared" si="30"/>
        <v>84481.82394613241</v>
      </c>
    </row>
    <row r="213" spans="1:19" ht="15">
      <c r="A213" s="6">
        <v>189</v>
      </c>
      <c r="B213" s="28">
        <f t="shared" si="31"/>
        <v>3818901.188007418</v>
      </c>
      <c r="C213" s="28">
        <f t="shared" si="32"/>
        <v>66857.38680532051</v>
      </c>
      <c r="D213" s="27">
        <f t="shared" si="26"/>
        <v>16676.380550238002</v>
      </c>
      <c r="E213" s="27">
        <f t="shared" si="23"/>
        <v>83533.7673555585</v>
      </c>
      <c r="F213" s="92"/>
      <c r="G213" s="92"/>
      <c r="H213" s="32"/>
      <c r="I213" s="32"/>
      <c r="J213" s="32"/>
      <c r="L213" s="3">
        <f t="shared" si="27"/>
        <v>450</v>
      </c>
      <c r="O213" s="30">
        <f t="shared" si="28"/>
        <v>3835959.7880594553</v>
      </c>
      <c r="P213" s="30">
        <f t="shared" si="29"/>
        <v>67048.76762080839</v>
      </c>
      <c r="Q213" s="3">
        <f t="shared" si="24"/>
        <v>16983.056325324018</v>
      </c>
      <c r="R213" s="3">
        <f t="shared" si="25"/>
        <v>84031.82394613241</v>
      </c>
      <c r="S213" s="3">
        <f t="shared" si="30"/>
        <v>84481.82394613241</v>
      </c>
    </row>
    <row r="214" spans="1:19" ht="15">
      <c r="A214" s="6">
        <v>190</v>
      </c>
      <c r="B214" s="28">
        <f t="shared" si="31"/>
        <v>3751756.871583725</v>
      </c>
      <c r="C214" s="28">
        <f t="shared" si="32"/>
        <v>67144.31642369334</v>
      </c>
      <c r="D214" s="27">
        <f t="shared" si="26"/>
        <v>16389.45093186517</v>
      </c>
      <c r="E214" s="27">
        <f t="shared" si="23"/>
        <v>83533.7673555585</v>
      </c>
      <c r="F214" s="92"/>
      <c r="G214" s="92"/>
      <c r="H214" s="32"/>
      <c r="I214" s="32"/>
      <c r="J214" s="32"/>
      <c r="L214" s="3">
        <f t="shared" si="27"/>
        <v>450</v>
      </c>
      <c r="O214" s="30">
        <f t="shared" si="28"/>
        <v>3768619.272936482</v>
      </c>
      <c r="P214" s="30">
        <f t="shared" si="29"/>
        <v>67340.51512297324</v>
      </c>
      <c r="Q214" s="3">
        <f t="shared" si="24"/>
        <v>16691.30882315917</v>
      </c>
      <c r="R214" s="3">
        <f t="shared" si="25"/>
        <v>84031.82394613241</v>
      </c>
      <c r="S214" s="3">
        <f t="shared" si="30"/>
        <v>84481.82394613241</v>
      </c>
    </row>
    <row r="215" spans="1:19" ht="15">
      <c r="A215" s="6">
        <v>191</v>
      </c>
      <c r="B215" s="28">
        <f t="shared" si="31"/>
        <v>3684324.3941353797</v>
      </c>
      <c r="C215" s="28">
        <f t="shared" si="32"/>
        <v>67432.47744834502</v>
      </c>
      <c r="D215" s="27">
        <f t="shared" si="26"/>
        <v>16101.289907213484</v>
      </c>
      <c r="E215" s="27">
        <f t="shared" si="23"/>
        <v>83533.7673555585</v>
      </c>
      <c r="F215" s="92"/>
      <c r="G215" s="92"/>
      <c r="H215" s="32"/>
      <c r="I215" s="32"/>
      <c r="J215" s="32"/>
      <c r="L215" s="3">
        <f t="shared" si="27"/>
        <v>450</v>
      </c>
      <c r="O215" s="30">
        <f t="shared" si="28"/>
        <v>3700985.7408382716</v>
      </c>
      <c r="P215" s="30">
        <f t="shared" si="29"/>
        <v>67633.5320982103</v>
      </c>
      <c r="Q215" s="3">
        <f t="shared" si="24"/>
        <v>16398.29184792211</v>
      </c>
      <c r="R215" s="3">
        <f t="shared" si="25"/>
        <v>84031.82394613241</v>
      </c>
      <c r="S215" s="3">
        <f t="shared" si="30"/>
        <v>84481.82394613241</v>
      </c>
    </row>
    <row r="216" spans="1:19" ht="15">
      <c r="A216" s="6">
        <v>192</v>
      </c>
      <c r="B216" s="28">
        <f t="shared" si="31"/>
        <v>3616602.518971319</v>
      </c>
      <c r="C216" s="28">
        <f t="shared" si="32"/>
        <v>67721.87516406084</v>
      </c>
      <c r="D216" s="27">
        <f t="shared" si="26"/>
        <v>15811.892191497669</v>
      </c>
      <c r="E216" s="27">
        <f t="shared" si="23"/>
        <v>83533.7673555585</v>
      </c>
      <c r="F216" s="92"/>
      <c r="G216" s="92"/>
      <c r="H216" s="32"/>
      <c r="I216" s="32"/>
      <c r="J216" s="32"/>
      <c r="L216" s="3">
        <f t="shared" si="27"/>
        <v>450</v>
      </c>
      <c r="O216" s="30">
        <f t="shared" si="28"/>
        <v>3633057.916767928</v>
      </c>
      <c r="P216" s="30">
        <f t="shared" si="29"/>
        <v>67927.82407034366</v>
      </c>
      <c r="Q216" s="3">
        <f t="shared" si="24"/>
        <v>16103.999875788752</v>
      </c>
      <c r="R216" s="3">
        <f t="shared" si="25"/>
        <v>84031.82394613241</v>
      </c>
      <c r="S216" s="3">
        <f t="shared" si="30"/>
        <v>84481.82394613241</v>
      </c>
    </row>
    <row r="217" spans="1:19" ht="15">
      <c r="A217" s="6">
        <v>193</v>
      </c>
      <c r="B217" s="28">
        <f t="shared" si="31"/>
        <v>3548590.0040930123</v>
      </c>
      <c r="C217" s="28">
        <f t="shared" si="32"/>
        <v>68012.5148783066</v>
      </c>
      <c r="D217" s="27">
        <f t="shared" si="26"/>
        <v>15521.25247725191</v>
      </c>
      <c r="E217" s="27">
        <f aca="true" t="shared" si="33" ref="E217:E280">+IF(A217&lt;=$B$5,IF(A217&lt;=$B$20,B216*$B$6/12,PMT($B$6/12,$B$5-$B$20,-$B$4)),0)</f>
        <v>83533.7673555585</v>
      </c>
      <c r="F217" s="92"/>
      <c r="G217" s="92"/>
      <c r="H217" s="32"/>
      <c r="I217" s="32"/>
      <c r="J217" s="32"/>
      <c r="L217" s="3">
        <f t="shared" si="27"/>
        <v>450</v>
      </c>
      <c r="O217" s="30">
        <f t="shared" si="28"/>
        <v>3564834.5201806948</v>
      </c>
      <c r="P217" s="30">
        <f t="shared" si="29"/>
        <v>68223.39658723307</v>
      </c>
      <c r="Q217" s="3">
        <f aca="true" t="shared" si="34" ref="Q217:Q280">+IF(A217&lt;=$B$5,O216*$B$19/12,0)</f>
        <v>15808.427358899333</v>
      </c>
      <c r="R217" s="3">
        <f aca="true" t="shared" si="35" ref="R217:R280">+IF(A217&lt;=$B$5,IF(A217&lt;=$B$20,B216*$B$19/12,PMT($B$19/12,$B$5-$B$20,-$B$4)),0)</f>
        <v>84031.82394613241</v>
      </c>
      <c r="S217" s="3">
        <f t="shared" si="30"/>
        <v>84481.82394613241</v>
      </c>
    </row>
    <row r="218" spans="1:19" ht="15">
      <c r="A218" s="6">
        <v>194</v>
      </c>
      <c r="B218" s="28">
        <f t="shared" si="31"/>
        <v>3480285.6021716865</v>
      </c>
      <c r="C218" s="28">
        <f t="shared" si="32"/>
        <v>68304.401921326</v>
      </c>
      <c r="D218" s="27">
        <f aca="true" t="shared" si="36" ref="D218:D281">+IF(A218&lt;=$B$5,B217*$B$6/12,0)</f>
        <v>15229.36543423251</v>
      </c>
      <c r="E218" s="27">
        <f t="shared" si="33"/>
        <v>83533.7673555585</v>
      </c>
      <c r="F218" s="92"/>
      <c r="G218" s="92"/>
      <c r="H218" s="32"/>
      <c r="I218" s="32"/>
      <c r="J218" s="32"/>
      <c r="L218" s="3">
        <f aca="true" t="shared" si="37" ref="L218:L281">IF(A218&lt;=B$5,B$14+B$15/12,0)</f>
        <v>450</v>
      </c>
      <c r="O218" s="30">
        <f aca="true" t="shared" si="38" ref="O218:O281">O217-P218</f>
        <v>3496314.2649598164</v>
      </c>
      <c r="P218" s="30">
        <f aca="true" t="shared" si="39" ref="P218:P281">+R218-Q218</f>
        <v>68520.25522087856</v>
      </c>
      <c r="Q218" s="3">
        <f t="shared" si="34"/>
        <v>15511.568725253846</v>
      </c>
      <c r="R218" s="3">
        <f t="shared" si="35"/>
        <v>84031.82394613241</v>
      </c>
      <c r="S218" s="3">
        <f aca="true" t="shared" si="40" ref="S218:S281">R218+L218</f>
        <v>84481.82394613241</v>
      </c>
    </row>
    <row r="219" spans="1:19" ht="15">
      <c r="A219" s="6">
        <v>195</v>
      </c>
      <c r="B219" s="28">
        <f t="shared" si="31"/>
        <v>3411688.060525448</v>
      </c>
      <c r="C219" s="28">
        <f t="shared" si="32"/>
        <v>68597.54164623836</v>
      </c>
      <c r="D219" s="27">
        <f t="shared" si="36"/>
        <v>14936.225709320153</v>
      </c>
      <c r="E219" s="27">
        <f t="shared" si="33"/>
        <v>83533.7673555585</v>
      </c>
      <c r="F219" s="92"/>
      <c r="G219" s="92"/>
      <c r="H219" s="32"/>
      <c r="I219" s="32"/>
      <c r="J219" s="32"/>
      <c r="L219" s="3">
        <f t="shared" si="37"/>
        <v>450</v>
      </c>
      <c r="O219" s="30">
        <f t="shared" si="38"/>
        <v>3427495.859392291</v>
      </c>
      <c r="P219" s="30">
        <f t="shared" si="39"/>
        <v>68818.40556752543</v>
      </c>
      <c r="Q219" s="3">
        <f t="shared" si="34"/>
        <v>15213.418378606979</v>
      </c>
      <c r="R219" s="3">
        <f t="shared" si="35"/>
        <v>84031.82394613241</v>
      </c>
      <c r="S219" s="3">
        <f t="shared" si="40"/>
        <v>84481.82394613241</v>
      </c>
    </row>
    <row r="220" spans="1:19" ht="15">
      <c r="A220" s="6">
        <v>196</v>
      </c>
      <c r="B220" s="28">
        <f t="shared" si="31"/>
        <v>3342796.121096311</v>
      </c>
      <c r="C220" s="28">
        <f t="shared" si="32"/>
        <v>68891.9394291368</v>
      </c>
      <c r="D220" s="27">
        <f t="shared" si="36"/>
        <v>14641.827926421713</v>
      </c>
      <c r="E220" s="27">
        <f t="shared" si="33"/>
        <v>83533.7673555585</v>
      </c>
      <c r="F220" s="92"/>
      <c r="G220" s="92"/>
      <c r="H220" s="32"/>
      <c r="I220" s="32"/>
      <c r="J220" s="32"/>
      <c r="L220" s="3">
        <f t="shared" si="37"/>
        <v>450</v>
      </c>
      <c r="O220" s="30">
        <f t="shared" si="38"/>
        <v>3358378.0061445213</v>
      </c>
      <c r="P220" s="30">
        <f t="shared" si="39"/>
        <v>69117.85324776977</v>
      </c>
      <c r="Q220" s="3">
        <f t="shared" si="34"/>
        <v>14913.970698362637</v>
      </c>
      <c r="R220" s="3">
        <f t="shared" si="35"/>
        <v>84031.82394613241</v>
      </c>
      <c r="S220" s="3">
        <f t="shared" si="40"/>
        <v>84481.82394613241</v>
      </c>
    </row>
    <row r="221" spans="1:19" ht="15">
      <c r="A221" s="6">
        <v>197</v>
      </c>
      <c r="B221" s="28">
        <f t="shared" si="31"/>
        <v>3273608.520427124</v>
      </c>
      <c r="C221" s="28">
        <f t="shared" si="32"/>
        <v>69187.60066918684</v>
      </c>
      <c r="D221" s="27">
        <f t="shared" si="36"/>
        <v>14346.166686371667</v>
      </c>
      <c r="E221" s="27">
        <f t="shared" si="33"/>
        <v>83533.7673555585</v>
      </c>
      <c r="F221" s="92"/>
      <c r="G221" s="92"/>
      <c r="H221" s="32"/>
      <c r="I221" s="32"/>
      <c r="J221" s="32"/>
      <c r="L221" s="3">
        <f t="shared" si="37"/>
        <v>450</v>
      </c>
      <c r="O221" s="30">
        <f t="shared" si="38"/>
        <v>3288959.4022378568</v>
      </c>
      <c r="P221" s="30">
        <f t="shared" si="39"/>
        <v>69418.60390666444</v>
      </c>
      <c r="Q221" s="3">
        <f t="shared" si="34"/>
        <v>14613.220039467973</v>
      </c>
      <c r="R221" s="3">
        <f t="shared" si="35"/>
        <v>84031.82394613241</v>
      </c>
      <c r="S221" s="3">
        <f t="shared" si="40"/>
        <v>84481.82394613241</v>
      </c>
    </row>
    <row r="222" spans="1:19" ht="15">
      <c r="A222" s="6">
        <v>198</v>
      </c>
      <c r="B222" s="28">
        <f t="shared" si="31"/>
        <v>3204123.989638399</v>
      </c>
      <c r="C222" s="28">
        <f t="shared" si="32"/>
        <v>69484.53078872543</v>
      </c>
      <c r="D222" s="27">
        <f t="shared" si="36"/>
        <v>14049.236566833073</v>
      </c>
      <c r="E222" s="27">
        <f t="shared" si="33"/>
        <v>83533.7673555585</v>
      </c>
      <c r="F222" s="92"/>
      <c r="G222" s="92"/>
      <c r="H222" s="32"/>
      <c r="I222" s="32"/>
      <c r="J222" s="32"/>
      <c r="L222" s="3">
        <f t="shared" si="37"/>
        <v>450</v>
      </c>
      <c r="O222" s="30">
        <f t="shared" si="38"/>
        <v>3219238.7390240314</v>
      </c>
      <c r="P222" s="30">
        <f t="shared" si="39"/>
        <v>69720.66321382544</v>
      </c>
      <c r="Q222" s="3">
        <f t="shared" si="34"/>
        <v>14311.16073230697</v>
      </c>
      <c r="R222" s="3">
        <f t="shared" si="35"/>
        <v>84031.82394613241</v>
      </c>
      <c r="S222" s="3">
        <f t="shared" si="40"/>
        <v>84481.82394613241</v>
      </c>
    </row>
    <row r="223" spans="1:19" ht="15">
      <c r="A223" s="6">
        <v>199</v>
      </c>
      <c r="B223" s="28">
        <f t="shared" si="31"/>
        <v>3134341.2544050384</v>
      </c>
      <c r="C223" s="28">
        <f t="shared" si="32"/>
        <v>69782.73523336038</v>
      </c>
      <c r="D223" s="27">
        <f t="shared" si="36"/>
        <v>13751.032122198128</v>
      </c>
      <c r="E223" s="27">
        <f t="shared" si="33"/>
        <v>83533.7673555585</v>
      </c>
      <c r="F223" s="92"/>
      <c r="G223" s="92"/>
      <c r="H223" s="32"/>
      <c r="I223" s="32"/>
      <c r="J223" s="32"/>
      <c r="L223" s="3">
        <f t="shared" si="37"/>
        <v>450</v>
      </c>
      <c r="O223" s="30">
        <f t="shared" si="38"/>
        <v>3149214.7021604925</v>
      </c>
      <c r="P223" s="30">
        <f t="shared" si="39"/>
        <v>70024.03686353884</v>
      </c>
      <c r="Q223" s="3">
        <f t="shared" si="34"/>
        <v>14007.787082593573</v>
      </c>
      <c r="R223" s="3">
        <f t="shared" si="35"/>
        <v>84031.82394613241</v>
      </c>
      <c r="S223" s="3">
        <f t="shared" si="40"/>
        <v>84481.82394613241</v>
      </c>
    </row>
    <row r="224" spans="1:19" ht="15">
      <c r="A224" s="6">
        <v>200</v>
      </c>
      <c r="B224" s="28">
        <f t="shared" si="31"/>
        <v>3064259.034932968</v>
      </c>
      <c r="C224" s="28">
        <f t="shared" si="32"/>
        <v>70082.21947207022</v>
      </c>
      <c r="D224" s="27">
        <f t="shared" si="36"/>
        <v>13451.547883488289</v>
      </c>
      <c r="E224" s="27">
        <f t="shared" si="33"/>
        <v>83533.7673555585</v>
      </c>
      <c r="F224" s="92"/>
      <c r="G224" s="92"/>
      <c r="H224" s="32"/>
      <c r="I224" s="32"/>
      <c r="J224" s="32"/>
      <c r="L224" s="3">
        <f t="shared" si="37"/>
        <v>450</v>
      </c>
      <c r="O224" s="30">
        <f t="shared" si="38"/>
        <v>3078885.9715856244</v>
      </c>
      <c r="P224" s="30">
        <f t="shared" si="39"/>
        <v>70328.7305748681</v>
      </c>
      <c r="Q224" s="3">
        <f t="shared" si="34"/>
        <v>13703.093371264318</v>
      </c>
      <c r="R224" s="3">
        <f t="shared" si="35"/>
        <v>84031.82394613241</v>
      </c>
      <c r="S224" s="3">
        <f t="shared" si="40"/>
        <v>84481.82394613241</v>
      </c>
    </row>
    <row r="225" spans="1:19" ht="15">
      <c r="A225" s="6">
        <v>201</v>
      </c>
      <c r="B225" s="28">
        <f t="shared" si="31"/>
        <v>2993876.045935664</v>
      </c>
      <c r="C225" s="28">
        <f t="shared" si="32"/>
        <v>70382.98899730452</v>
      </c>
      <c r="D225" s="27">
        <f t="shared" si="36"/>
        <v>13150.778358253987</v>
      </c>
      <c r="E225" s="27">
        <f t="shared" si="33"/>
        <v>83533.7673555585</v>
      </c>
      <c r="F225" s="92"/>
      <c r="G225" s="92"/>
      <c r="H225" s="32"/>
      <c r="I225" s="32"/>
      <c r="J225" s="32"/>
      <c r="L225" s="3">
        <f t="shared" si="37"/>
        <v>450</v>
      </c>
      <c r="O225" s="30">
        <f t="shared" si="38"/>
        <v>3008251.2214938626</v>
      </c>
      <c r="P225" s="30">
        <f t="shared" si="39"/>
        <v>70634.75009176186</v>
      </c>
      <c r="Q225" s="3">
        <f t="shared" si="34"/>
        <v>13397.07385437055</v>
      </c>
      <c r="R225" s="3">
        <f t="shared" si="35"/>
        <v>84031.82394613241</v>
      </c>
      <c r="S225" s="3">
        <f t="shared" si="40"/>
        <v>84481.82394613241</v>
      </c>
    </row>
    <row r="226" spans="1:19" ht="15">
      <c r="A226" s="6">
        <v>202</v>
      </c>
      <c r="B226" s="28">
        <f t="shared" si="31"/>
        <v>2923190.996610579</v>
      </c>
      <c r="C226" s="28">
        <f t="shared" si="32"/>
        <v>70685.04932508462</v>
      </c>
      <c r="D226" s="27">
        <f t="shared" si="36"/>
        <v>12848.718030473889</v>
      </c>
      <c r="E226" s="27">
        <f t="shared" si="33"/>
        <v>83533.7673555585</v>
      </c>
      <c r="F226" s="92"/>
      <c r="G226" s="92"/>
      <c r="H226" s="32"/>
      <c r="I226" s="32"/>
      <c r="J226" s="32"/>
      <c r="L226" s="3">
        <f t="shared" si="37"/>
        <v>450</v>
      </c>
      <c r="O226" s="30">
        <f t="shared" si="38"/>
        <v>2937309.1203107005</v>
      </c>
      <c r="P226" s="30">
        <f t="shared" si="39"/>
        <v>70942.1011831623</v>
      </c>
      <c r="Q226" s="3">
        <f t="shared" si="34"/>
        <v>13089.72276297011</v>
      </c>
      <c r="R226" s="3">
        <f t="shared" si="35"/>
        <v>84031.82394613241</v>
      </c>
      <c r="S226" s="3">
        <f t="shared" si="40"/>
        <v>84481.82394613241</v>
      </c>
    </row>
    <row r="227" spans="1:19" ht="15">
      <c r="A227" s="6">
        <v>203</v>
      </c>
      <c r="B227" s="28">
        <f t="shared" si="31"/>
        <v>2852202.590615474</v>
      </c>
      <c r="C227" s="28">
        <f t="shared" si="32"/>
        <v>70988.40599510477</v>
      </c>
      <c r="D227" s="27">
        <f t="shared" si="36"/>
        <v>12545.361360453733</v>
      </c>
      <c r="E227" s="27">
        <f t="shared" si="33"/>
        <v>83533.7673555585</v>
      </c>
      <c r="F227" s="92"/>
      <c r="G227" s="92"/>
      <c r="H227" s="32"/>
      <c r="I227" s="32"/>
      <c r="J227" s="32"/>
      <c r="L227" s="3">
        <f t="shared" si="37"/>
        <v>450</v>
      </c>
      <c r="O227" s="30">
        <f t="shared" si="38"/>
        <v>2866058.3306675865</v>
      </c>
      <c r="P227" s="30">
        <f t="shared" si="39"/>
        <v>71250.7896431138</v>
      </c>
      <c r="Q227" s="3">
        <f t="shared" si="34"/>
        <v>12781.03430301861</v>
      </c>
      <c r="R227" s="3">
        <f t="shared" si="35"/>
        <v>84031.82394613241</v>
      </c>
      <c r="S227" s="3">
        <f t="shared" si="40"/>
        <v>84481.82394613241</v>
      </c>
    </row>
    <row r="228" spans="1:19" ht="15">
      <c r="A228" s="6">
        <v>204</v>
      </c>
      <c r="B228" s="28">
        <f t="shared" si="31"/>
        <v>2780909.52604464</v>
      </c>
      <c r="C228" s="28">
        <f t="shared" si="32"/>
        <v>71293.06457083377</v>
      </c>
      <c r="D228" s="27">
        <f t="shared" si="36"/>
        <v>12240.702784724743</v>
      </c>
      <c r="E228" s="27">
        <f t="shared" si="33"/>
        <v>83533.7673555585</v>
      </c>
      <c r="F228" s="92"/>
      <c r="G228" s="92"/>
      <c r="H228" s="32"/>
      <c r="I228" s="32"/>
      <c r="J228" s="32"/>
      <c r="L228" s="3">
        <f t="shared" si="37"/>
        <v>450</v>
      </c>
      <c r="O228" s="30">
        <f t="shared" si="38"/>
        <v>2794497.5093767145</v>
      </c>
      <c r="P228" s="30">
        <f t="shared" si="39"/>
        <v>71560.82129087223</v>
      </c>
      <c r="Q228" s="3">
        <f t="shared" si="34"/>
        <v>12471.002655260176</v>
      </c>
      <c r="R228" s="3">
        <f t="shared" si="35"/>
        <v>84031.82394613241</v>
      </c>
      <c r="S228" s="3">
        <f t="shared" si="40"/>
        <v>84481.82394613241</v>
      </c>
    </row>
    <row r="229" spans="1:19" ht="15">
      <c r="A229" s="6">
        <v>205</v>
      </c>
      <c r="B229" s="28">
        <f aca="true" t="shared" si="41" ref="B229:B292">+B228-C229</f>
        <v>2709310.4954050235</v>
      </c>
      <c r="C229" s="28">
        <f aca="true" t="shared" si="42" ref="C229:C292">+E229-D229</f>
        <v>71599.03063961692</v>
      </c>
      <c r="D229" s="27">
        <f t="shared" si="36"/>
        <v>11934.73671594158</v>
      </c>
      <c r="E229" s="27">
        <f t="shared" si="33"/>
        <v>83533.7673555585</v>
      </c>
      <c r="F229" s="92"/>
      <c r="G229" s="92"/>
      <c r="H229" s="32"/>
      <c r="I229" s="32"/>
      <c r="J229" s="32"/>
      <c r="L229" s="3">
        <f t="shared" si="37"/>
        <v>450</v>
      </c>
      <c r="O229" s="30">
        <f t="shared" si="38"/>
        <v>2722625.3074057</v>
      </c>
      <c r="P229" s="30">
        <f t="shared" si="39"/>
        <v>71872.20197101464</v>
      </c>
      <c r="Q229" s="3">
        <f t="shared" si="34"/>
        <v>12159.621975117776</v>
      </c>
      <c r="R229" s="3">
        <f t="shared" si="35"/>
        <v>84031.82394613241</v>
      </c>
      <c r="S229" s="3">
        <f t="shared" si="40"/>
        <v>84481.82394613241</v>
      </c>
    </row>
    <row r="230" spans="1:19" ht="15">
      <c r="A230" s="6">
        <v>206</v>
      </c>
      <c r="B230" s="28">
        <f t="shared" si="41"/>
        <v>2637404.185592245</v>
      </c>
      <c r="C230" s="28">
        <f t="shared" si="42"/>
        <v>71906.3098127786</v>
      </c>
      <c r="D230" s="27">
        <f t="shared" si="36"/>
        <v>11627.457542779892</v>
      </c>
      <c r="E230" s="27">
        <f t="shared" si="33"/>
        <v>83533.7673555585</v>
      </c>
      <c r="F230" s="92"/>
      <c r="G230" s="92"/>
      <c r="H230" s="32"/>
      <c r="I230" s="32"/>
      <c r="J230" s="32"/>
      <c r="L230" s="3">
        <f t="shared" si="37"/>
        <v>450</v>
      </c>
      <c r="O230" s="30">
        <f t="shared" si="38"/>
        <v>2650440.369852151</v>
      </c>
      <c r="P230" s="30">
        <f t="shared" si="39"/>
        <v>72184.93755354939</v>
      </c>
      <c r="Q230" s="3">
        <f t="shared" si="34"/>
        <v>11846.886392583021</v>
      </c>
      <c r="R230" s="3">
        <f t="shared" si="35"/>
        <v>84031.82394613241</v>
      </c>
      <c r="S230" s="3">
        <f t="shared" si="40"/>
        <v>84481.82394613241</v>
      </c>
    </row>
    <row r="231" spans="1:19" ht="15">
      <c r="A231" s="6">
        <v>207</v>
      </c>
      <c r="B231" s="28">
        <f t="shared" si="41"/>
        <v>2565189.2778665195</v>
      </c>
      <c r="C231" s="28">
        <f t="shared" si="42"/>
        <v>72214.90772572512</v>
      </c>
      <c r="D231" s="27">
        <f t="shared" si="36"/>
        <v>11318.859629833385</v>
      </c>
      <c r="E231" s="27">
        <f t="shared" si="33"/>
        <v>83533.7673555585</v>
      </c>
      <c r="F231" s="92"/>
      <c r="G231" s="92"/>
      <c r="H231" s="32"/>
      <c r="I231" s="32"/>
      <c r="J231" s="32"/>
      <c r="L231" s="3">
        <f t="shared" si="37"/>
        <v>450</v>
      </c>
      <c r="O231" s="30">
        <f t="shared" si="38"/>
        <v>2577941.335918124</v>
      </c>
      <c r="P231" s="30">
        <f t="shared" si="39"/>
        <v>72499.0339340269</v>
      </c>
      <c r="Q231" s="3">
        <f t="shared" si="34"/>
        <v>11532.790012105512</v>
      </c>
      <c r="R231" s="3">
        <f t="shared" si="35"/>
        <v>84031.82394613241</v>
      </c>
      <c r="S231" s="3">
        <f t="shared" si="40"/>
        <v>84481.82394613241</v>
      </c>
    </row>
    <row r="232" spans="1:19" ht="15">
      <c r="A232" s="6">
        <v>208</v>
      </c>
      <c r="B232" s="28">
        <f t="shared" si="41"/>
        <v>2492664.4478284717</v>
      </c>
      <c r="C232" s="28">
        <f t="shared" si="42"/>
        <v>72524.83003804802</v>
      </c>
      <c r="D232" s="27">
        <f t="shared" si="36"/>
        <v>11008.93731751048</v>
      </c>
      <c r="E232" s="27">
        <f t="shared" si="33"/>
        <v>83533.7673555585</v>
      </c>
      <c r="F232" s="92"/>
      <c r="G232" s="92"/>
      <c r="H232" s="32"/>
      <c r="I232" s="32"/>
      <c r="J232" s="32"/>
      <c r="L232" s="3">
        <f t="shared" si="37"/>
        <v>450</v>
      </c>
      <c r="O232" s="30">
        <f t="shared" si="38"/>
        <v>2505126.8388844733</v>
      </c>
      <c r="P232" s="30">
        <f t="shared" si="39"/>
        <v>72814.49703365071</v>
      </c>
      <c r="Q232" s="3">
        <f t="shared" si="34"/>
        <v>11217.326912481696</v>
      </c>
      <c r="R232" s="3">
        <f t="shared" si="35"/>
        <v>84031.82394613241</v>
      </c>
      <c r="S232" s="3">
        <f t="shared" si="40"/>
        <v>84481.82394613241</v>
      </c>
    </row>
    <row r="233" spans="1:19" ht="15">
      <c r="A233" s="6">
        <v>209</v>
      </c>
      <c r="B233" s="28">
        <f t="shared" si="41"/>
        <v>2419828.3653948437</v>
      </c>
      <c r="C233" s="28">
        <f t="shared" si="42"/>
        <v>72836.08243362798</v>
      </c>
      <c r="D233" s="27">
        <f t="shared" si="36"/>
        <v>10697.684921930524</v>
      </c>
      <c r="E233" s="27">
        <f t="shared" si="33"/>
        <v>83533.7673555585</v>
      </c>
      <c r="F233" s="92"/>
      <c r="G233" s="92"/>
      <c r="H233" s="32"/>
      <c r="I233" s="32"/>
      <c r="J233" s="32"/>
      <c r="L233" s="3">
        <f t="shared" si="37"/>
        <v>450</v>
      </c>
      <c r="O233" s="30">
        <f t="shared" si="38"/>
        <v>2431995.5060850843</v>
      </c>
      <c r="P233" s="30">
        <f t="shared" si="39"/>
        <v>73131.33279938914</v>
      </c>
      <c r="Q233" s="3">
        <f t="shared" si="34"/>
        <v>10900.491146743261</v>
      </c>
      <c r="R233" s="3">
        <f t="shared" si="35"/>
        <v>84031.82394613241</v>
      </c>
      <c r="S233" s="3">
        <f t="shared" si="40"/>
        <v>84481.82394613241</v>
      </c>
    </row>
    <row r="234" spans="1:19" ht="15">
      <c r="A234" s="6">
        <v>210</v>
      </c>
      <c r="B234" s="28">
        <f t="shared" si="41"/>
        <v>2346679.6947741047</v>
      </c>
      <c r="C234" s="28">
        <f t="shared" si="42"/>
        <v>73148.67062073897</v>
      </c>
      <c r="D234" s="27">
        <f t="shared" si="36"/>
        <v>10385.096734819537</v>
      </c>
      <c r="E234" s="27">
        <f t="shared" si="33"/>
        <v>83533.7673555585</v>
      </c>
      <c r="F234" s="92"/>
      <c r="G234" s="92"/>
      <c r="H234" s="32"/>
      <c r="I234" s="32"/>
      <c r="J234" s="32"/>
      <c r="L234" s="3">
        <f t="shared" si="37"/>
        <v>450</v>
      </c>
      <c r="O234" s="30">
        <f t="shared" si="38"/>
        <v>2358545.958880997</v>
      </c>
      <c r="P234" s="30">
        <f t="shared" si="39"/>
        <v>73449.54720408742</v>
      </c>
      <c r="Q234" s="3">
        <f t="shared" si="34"/>
        <v>10582.276742044995</v>
      </c>
      <c r="R234" s="3">
        <f t="shared" si="35"/>
        <v>84031.82394613241</v>
      </c>
      <c r="S234" s="3">
        <f t="shared" si="40"/>
        <v>84481.82394613241</v>
      </c>
    </row>
    <row r="235" spans="1:19" ht="15">
      <c r="A235" s="6">
        <v>211</v>
      </c>
      <c r="B235" s="28">
        <f t="shared" si="41"/>
        <v>2273217.0944419517</v>
      </c>
      <c r="C235" s="28">
        <f t="shared" si="42"/>
        <v>73462.60033215297</v>
      </c>
      <c r="D235" s="27">
        <f t="shared" si="36"/>
        <v>10071.167023405533</v>
      </c>
      <c r="E235" s="27">
        <f t="shared" si="33"/>
        <v>83533.7673555585</v>
      </c>
      <c r="F235" s="92"/>
      <c r="G235" s="92"/>
      <c r="H235" s="32"/>
      <c r="I235" s="32"/>
      <c r="J235" s="32"/>
      <c r="L235" s="3">
        <f t="shared" si="37"/>
        <v>450</v>
      </c>
      <c r="O235" s="30">
        <f t="shared" si="38"/>
        <v>2284776.8126344164</v>
      </c>
      <c r="P235" s="30">
        <f t="shared" si="39"/>
        <v>73769.1462465802</v>
      </c>
      <c r="Q235" s="3">
        <f t="shared" si="34"/>
        <v>10262.677699552207</v>
      </c>
      <c r="R235" s="3">
        <f t="shared" si="35"/>
        <v>84031.82394613241</v>
      </c>
      <c r="S235" s="3">
        <f t="shared" si="40"/>
        <v>84481.82394613241</v>
      </c>
    </row>
    <row r="236" spans="1:19" ht="15">
      <c r="A236" s="6">
        <v>212</v>
      </c>
      <c r="B236" s="28">
        <f t="shared" si="41"/>
        <v>2199439.2171167065</v>
      </c>
      <c r="C236" s="28">
        <f t="shared" si="42"/>
        <v>73777.87732524514</v>
      </c>
      <c r="D236" s="27">
        <f t="shared" si="36"/>
        <v>9755.890030313376</v>
      </c>
      <c r="E236" s="27">
        <f t="shared" si="33"/>
        <v>83533.7673555585</v>
      </c>
      <c r="F236" s="92"/>
      <c r="G236" s="92"/>
      <c r="H236" s="32"/>
      <c r="I236" s="32"/>
      <c r="J236" s="32"/>
      <c r="L236" s="3">
        <f t="shared" si="37"/>
        <v>450</v>
      </c>
      <c r="O236" s="30">
        <f t="shared" si="38"/>
        <v>2210686.6766826115</v>
      </c>
      <c r="P236" s="30">
        <f t="shared" si="39"/>
        <v>74090.13595180477</v>
      </c>
      <c r="Q236" s="3">
        <f t="shared" si="34"/>
        <v>9941.687994327649</v>
      </c>
      <c r="R236" s="3">
        <f t="shared" si="35"/>
        <v>84031.82394613241</v>
      </c>
      <c r="S236" s="3">
        <f t="shared" si="40"/>
        <v>84481.82394613241</v>
      </c>
    </row>
    <row r="237" spans="1:19" ht="15">
      <c r="A237" s="6">
        <v>213</v>
      </c>
      <c r="B237" s="28">
        <f t="shared" si="41"/>
        <v>2125344.709734607</v>
      </c>
      <c r="C237" s="28">
        <f t="shared" si="42"/>
        <v>74094.50738209931</v>
      </c>
      <c r="D237" s="27">
        <f t="shared" si="36"/>
        <v>9439.259973459199</v>
      </c>
      <c r="E237" s="27">
        <f t="shared" si="33"/>
        <v>83533.7673555585</v>
      </c>
      <c r="F237" s="92"/>
      <c r="G237" s="92"/>
      <c r="H237" s="32"/>
      <c r="I237" s="32"/>
      <c r="J237" s="32"/>
      <c r="L237" s="3">
        <f t="shared" si="37"/>
        <v>450</v>
      </c>
      <c r="O237" s="30">
        <f t="shared" si="38"/>
        <v>2136274.154311697</v>
      </c>
      <c r="P237" s="30">
        <f t="shared" si="39"/>
        <v>74412.52237091449</v>
      </c>
      <c r="Q237" s="3">
        <f t="shared" si="34"/>
        <v>9619.301575217914</v>
      </c>
      <c r="R237" s="3">
        <f t="shared" si="35"/>
        <v>84031.82394613241</v>
      </c>
      <c r="S237" s="3">
        <f t="shared" si="40"/>
        <v>84481.82394613241</v>
      </c>
    </row>
    <row r="238" spans="1:19" ht="15">
      <c r="A238" s="6">
        <v>214</v>
      </c>
      <c r="B238" s="28">
        <f t="shared" si="41"/>
        <v>2050932.2134249927</v>
      </c>
      <c r="C238" s="28">
        <f t="shared" si="42"/>
        <v>74412.49630961416</v>
      </c>
      <c r="D238" s="27">
        <f t="shared" si="36"/>
        <v>9121.271045944355</v>
      </c>
      <c r="E238" s="27">
        <f t="shared" si="33"/>
        <v>83533.7673555585</v>
      </c>
      <c r="F238" s="92"/>
      <c r="G238" s="92"/>
      <c r="H238" s="32"/>
      <c r="I238" s="32"/>
      <c r="J238" s="32"/>
      <c r="L238" s="3">
        <f t="shared" si="37"/>
        <v>450</v>
      </c>
      <c r="O238" s="30">
        <f t="shared" si="38"/>
        <v>2061537.842730304</v>
      </c>
      <c r="P238" s="30">
        <f t="shared" si="39"/>
        <v>74736.31158139303</v>
      </c>
      <c r="Q238" s="3">
        <f t="shared" si="34"/>
        <v>9295.51236473938</v>
      </c>
      <c r="R238" s="3">
        <f t="shared" si="35"/>
        <v>84031.82394613241</v>
      </c>
      <c r="S238" s="3">
        <f t="shared" si="40"/>
        <v>84481.82394613241</v>
      </c>
    </row>
    <row r="239" spans="1:19" ht="15">
      <c r="A239" s="6">
        <v>215</v>
      </c>
      <c r="B239" s="28">
        <f t="shared" si="41"/>
        <v>1976200.363485383</v>
      </c>
      <c r="C239" s="28">
        <f t="shared" si="42"/>
        <v>74731.84993960959</v>
      </c>
      <c r="D239" s="27">
        <f t="shared" si="36"/>
        <v>8801.917415948927</v>
      </c>
      <c r="E239" s="27">
        <f t="shared" si="33"/>
        <v>83533.7673555585</v>
      </c>
      <c r="F239" s="92"/>
      <c r="G239" s="92"/>
      <c r="H239" s="32"/>
      <c r="I239" s="32"/>
      <c r="J239" s="32"/>
      <c r="L239" s="3">
        <f t="shared" si="37"/>
        <v>450</v>
      </c>
      <c r="O239" s="30">
        <f t="shared" si="38"/>
        <v>1986476.3330431352</v>
      </c>
      <c r="P239" s="30">
        <f t="shared" si="39"/>
        <v>75061.50968716879</v>
      </c>
      <c r="Q239" s="3">
        <f t="shared" si="34"/>
        <v>8970.314258963632</v>
      </c>
      <c r="R239" s="3">
        <f t="shared" si="35"/>
        <v>84031.82394613241</v>
      </c>
      <c r="S239" s="3">
        <f t="shared" si="40"/>
        <v>84481.82394613241</v>
      </c>
    </row>
    <row r="240" spans="1:19" ht="15">
      <c r="A240" s="6">
        <v>216</v>
      </c>
      <c r="B240" s="28">
        <f t="shared" si="41"/>
        <v>1901147.7893564494</v>
      </c>
      <c r="C240" s="28">
        <f t="shared" si="42"/>
        <v>75052.57412893373</v>
      </c>
      <c r="D240" s="27">
        <f t="shared" si="36"/>
        <v>8481.19322662477</v>
      </c>
      <c r="E240" s="27">
        <f t="shared" si="33"/>
        <v>83533.7673555585</v>
      </c>
      <c r="F240" s="92"/>
      <c r="G240" s="92"/>
      <c r="H240" s="32"/>
      <c r="I240" s="32"/>
      <c r="J240" s="32"/>
      <c r="L240" s="3">
        <f t="shared" si="37"/>
        <v>450</v>
      </c>
      <c r="O240" s="30">
        <f t="shared" si="38"/>
        <v>1911088.2102244052</v>
      </c>
      <c r="P240" s="30">
        <f t="shared" si="39"/>
        <v>75388.12281873001</v>
      </c>
      <c r="Q240" s="3">
        <f t="shared" si="34"/>
        <v>8643.701127402392</v>
      </c>
      <c r="R240" s="3">
        <f t="shared" si="35"/>
        <v>84031.82394613241</v>
      </c>
      <c r="S240" s="3">
        <f t="shared" si="40"/>
        <v>84481.82394613241</v>
      </c>
    </row>
    <row r="241" spans="1:19" ht="15">
      <c r="A241" s="6">
        <v>217</v>
      </c>
      <c r="B241" s="28">
        <f t="shared" si="41"/>
        <v>1825773.1145968789</v>
      </c>
      <c r="C241" s="28">
        <f t="shared" si="42"/>
        <v>75374.67475957041</v>
      </c>
      <c r="D241" s="27">
        <f t="shared" si="36"/>
        <v>8159.092595988095</v>
      </c>
      <c r="E241" s="27">
        <f t="shared" si="33"/>
        <v>83533.7673555585</v>
      </c>
      <c r="F241" s="92"/>
      <c r="G241" s="92"/>
      <c r="H241" s="32"/>
      <c r="I241" s="32"/>
      <c r="J241" s="32"/>
      <c r="L241" s="3">
        <f t="shared" si="37"/>
        <v>450</v>
      </c>
      <c r="O241" s="30">
        <f t="shared" si="38"/>
        <v>1835372.0530911647</v>
      </c>
      <c r="P241" s="30">
        <f t="shared" si="39"/>
        <v>75716.15713324046</v>
      </c>
      <c r="Q241" s="3">
        <f t="shared" si="34"/>
        <v>8315.666812891957</v>
      </c>
      <c r="R241" s="3">
        <f t="shared" si="35"/>
        <v>84031.82394613241</v>
      </c>
      <c r="S241" s="3">
        <f t="shared" si="40"/>
        <v>84481.82394613241</v>
      </c>
    </row>
    <row r="242" spans="1:19" ht="15">
      <c r="A242" s="6">
        <v>218</v>
      </c>
      <c r="B242" s="28">
        <f t="shared" si="41"/>
        <v>1750074.956858132</v>
      </c>
      <c r="C242" s="28">
        <f t="shared" si="42"/>
        <v>75698.1577387469</v>
      </c>
      <c r="D242" s="27">
        <f t="shared" si="36"/>
        <v>7835.609616811605</v>
      </c>
      <c r="E242" s="27">
        <f t="shared" si="33"/>
        <v>83533.7673555585</v>
      </c>
      <c r="F242" s="92"/>
      <c r="G242" s="92"/>
      <c r="H242" s="32"/>
      <c r="I242" s="32"/>
      <c r="J242" s="32"/>
      <c r="L242" s="3">
        <f t="shared" si="37"/>
        <v>450</v>
      </c>
      <c r="O242" s="30">
        <f t="shared" si="38"/>
        <v>1759326.4342765093</v>
      </c>
      <c r="P242" s="30">
        <f t="shared" si="39"/>
        <v>76045.61881465529</v>
      </c>
      <c r="Q242" s="3">
        <f t="shared" si="34"/>
        <v>7986.205131477122</v>
      </c>
      <c r="R242" s="3">
        <f t="shared" si="35"/>
        <v>84031.82394613241</v>
      </c>
      <c r="S242" s="3">
        <f t="shared" si="40"/>
        <v>84481.82394613241</v>
      </c>
    </row>
    <row r="243" spans="1:19" ht="15">
      <c r="A243" s="6">
        <v>219</v>
      </c>
      <c r="B243" s="28">
        <f t="shared" si="41"/>
        <v>1674051.9278590896</v>
      </c>
      <c r="C243" s="28">
        <f t="shared" si="42"/>
        <v>76023.02899904236</v>
      </c>
      <c r="D243" s="27">
        <f t="shared" si="36"/>
        <v>7510.73835651615</v>
      </c>
      <c r="E243" s="27">
        <f t="shared" si="33"/>
        <v>83533.7673555585</v>
      </c>
      <c r="F243" s="92"/>
      <c r="G243" s="92"/>
      <c r="H243" s="32"/>
      <c r="I243" s="32"/>
      <c r="J243" s="32"/>
      <c r="L243" s="3">
        <f t="shared" si="37"/>
        <v>450</v>
      </c>
      <c r="O243" s="30">
        <f t="shared" si="38"/>
        <v>1682949.9202026716</v>
      </c>
      <c r="P243" s="30">
        <f t="shared" si="39"/>
        <v>76376.51407383781</v>
      </c>
      <c r="Q243" s="3">
        <f t="shared" si="34"/>
        <v>7655.309872294602</v>
      </c>
      <c r="R243" s="3">
        <f t="shared" si="35"/>
        <v>84031.82394613241</v>
      </c>
      <c r="S243" s="3">
        <f t="shared" si="40"/>
        <v>84481.82394613241</v>
      </c>
    </row>
    <row r="244" spans="1:19" ht="15">
      <c r="A244" s="6">
        <v>220</v>
      </c>
      <c r="B244" s="28">
        <f t="shared" si="41"/>
        <v>1597702.6333605929</v>
      </c>
      <c r="C244" s="28">
        <f t="shared" si="42"/>
        <v>76349.29449849659</v>
      </c>
      <c r="D244" s="27">
        <f t="shared" si="36"/>
        <v>7184.472857061925</v>
      </c>
      <c r="E244" s="27">
        <f t="shared" si="33"/>
        <v>83533.7673555585</v>
      </c>
      <c r="F244" s="92"/>
      <c r="G244" s="92"/>
      <c r="H244" s="32"/>
      <c r="I244" s="32"/>
      <c r="J244" s="32"/>
      <c r="L244" s="3">
        <f t="shared" si="37"/>
        <v>450</v>
      </c>
      <c r="O244" s="30">
        <f t="shared" si="38"/>
        <v>1606241.071053995</v>
      </c>
      <c r="P244" s="30">
        <f t="shared" si="39"/>
        <v>76708.84914867645</v>
      </c>
      <c r="Q244" s="3">
        <f t="shared" si="34"/>
        <v>7322.974797455953</v>
      </c>
      <c r="R244" s="3">
        <f t="shared" si="35"/>
        <v>84031.82394613241</v>
      </c>
      <c r="S244" s="3">
        <f t="shared" si="40"/>
        <v>84481.82394613241</v>
      </c>
    </row>
    <row r="245" spans="1:19" ht="15">
      <c r="A245" s="6">
        <v>221</v>
      </c>
      <c r="B245" s="28">
        <f t="shared" si="41"/>
        <v>1521025.6731398737</v>
      </c>
      <c r="C245" s="28">
        <f t="shared" si="42"/>
        <v>76676.9602207193</v>
      </c>
      <c r="D245" s="27">
        <f t="shared" si="36"/>
        <v>6856.80713483921</v>
      </c>
      <c r="E245" s="27">
        <f t="shared" si="33"/>
        <v>83533.7673555585</v>
      </c>
      <c r="F245" s="92"/>
      <c r="G245" s="92"/>
      <c r="H245" s="32"/>
      <c r="I245" s="32"/>
      <c r="J245" s="32"/>
      <c r="L245" s="3">
        <f t="shared" si="37"/>
        <v>450</v>
      </c>
      <c r="O245" s="30">
        <f t="shared" si="38"/>
        <v>1529198.4407497926</v>
      </c>
      <c r="P245" s="30">
        <f t="shared" si="39"/>
        <v>77042.63030420244</v>
      </c>
      <c r="Q245" s="3">
        <f t="shared" si="34"/>
        <v>6989.19364192997</v>
      </c>
      <c r="R245" s="3">
        <f t="shared" si="35"/>
        <v>84031.82394613241</v>
      </c>
      <c r="S245" s="3">
        <f t="shared" si="40"/>
        <v>84481.82394613241</v>
      </c>
    </row>
    <row r="246" spans="1:19" ht="15">
      <c r="A246" s="6">
        <v>222</v>
      </c>
      <c r="B246" s="28">
        <f t="shared" si="41"/>
        <v>1444019.6409648738</v>
      </c>
      <c r="C246" s="28">
        <f t="shared" si="42"/>
        <v>77006.03217499988</v>
      </c>
      <c r="D246" s="27">
        <f t="shared" si="36"/>
        <v>6527.735180558625</v>
      </c>
      <c r="E246" s="27">
        <f t="shared" si="33"/>
        <v>83533.7673555585</v>
      </c>
      <c r="F246" s="92"/>
      <c r="G246" s="92"/>
      <c r="H246" s="32"/>
      <c r="I246" s="32"/>
      <c r="J246" s="32"/>
      <c r="L246" s="3">
        <f t="shared" si="37"/>
        <v>450</v>
      </c>
      <c r="O246" s="30">
        <f t="shared" si="38"/>
        <v>1451820.5769170849</v>
      </c>
      <c r="P246" s="30">
        <f t="shared" si="39"/>
        <v>77377.86383270782</v>
      </c>
      <c r="Q246" s="3">
        <f t="shared" si="34"/>
        <v>6653.9601134245895</v>
      </c>
      <c r="R246" s="3">
        <f t="shared" si="35"/>
        <v>84031.82394613241</v>
      </c>
      <c r="S246" s="3">
        <f t="shared" si="40"/>
        <v>84481.82394613241</v>
      </c>
    </row>
    <row r="247" spans="1:19" ht="15">
      <c r="A247" s="6">
        <v>223</v>
      </c>
      <c r="B247" s="28">
        <f t="shared" si="41"/>
        <v>1366683.1245684563</v>
      </c>
      <c r="C247" s="28">
        <f t="shared" si="42"/>
        <v>77336.51639641759</v>
      </c>
      <c r="D247" s="27">
        <f t="shared" si="36"/>
        <v>6197.250959140917</v>
      </c>
      <c r="E247" s="27">
        <f t="shared" si="33"/>
        <v>83533.7673555585</v>
      </c>
      <c r="F247" s="92"/>
      <c r="G247" s="92"/>
      <c r="H247" s="32"/>
      <c r="I247" s="32"/>
      <c r="J247" s="32"/>
      <c r="L247" s="3">
        <f t="shared" si="37"/>
        <v>450</v>
      </c>
      <c r="O247" s="30">
        <f t="shared" si="38"/>
        <v>1374106.0208632208</v>
      </c>
      <c r="P247" s="30">
        <f t="shared" si="39"/>
        <v>77714.55605386414</v>
      </c>
      <c r="Q247" s="3">
        <f t="shared" si="34"/>
        <v>6317.267892268264</v>
      </c>
      <c r="R247" s="3">
        <f t="shared" si="35"/>
        <v>84031.82394613241</v>
      </c>
      <c r="S247" s="3">
        <f t="shared" si="40"/>
        <v>84481.82394613241</v>
      </c>
    </row>
    <row r="248" spans="1:19" ht="15">
      <c r="A248" s="6">
        <v>224</v>
      </c>
      <c r="B248" s="28">
        <f t="shared" si="41"/>
        <v>1289014.705622504</v>
      </c>
      <c r="C248" s="28">
        <f t="shared" si="42"/>
        <v>77668.41894595222</v>
      </c>
      <c r="D248" s="27">
        <f t="shared" si="36"/>
        <v>5865.348409606292</v>
      </c>
      <c r="E248" s="27">
        <f t="shared" si="33"/>
        <v>83533.7673555585</v>
      </c>
      <c r="F248" s="92"/>
      <c r="G248" s="92"/>
      <c r="H248" s="32"/>
      <c r="I248" s="32"/>
      <c r="J248" s="32"/>
      <c r="L248" s="3">
        <f t="shared" si="37"/>
        <v>450</v>
      </c>
      <c r="O248" s="30">
        <f t="shared" si="38"/>
        <v>1296053.3075483793</v>
      </c>
      <c r="P248" s="30">
        <f t="shared" si="39"/>
        <v>78052.71331484157</v>
      </c>
      <c r="Q248" s="3">
        <f t="shared" si="34"/>
        <v>5979.110631290831</v>
      </c>
      <c r="R248" s="3">
        <f t="shared" si="35"/>
        <v>84031.82394613241</v>
      </c>
      <c r="S248" s="3">
        <f t="shared" si="40"/>
        <v>84481.82394613241</v>
      </c>
    </row>
    <row r="249" spans="1:19" ht="15">
      <c r="A249" s="6">
        <v>225</v>
      </c>
      <c r="B249" s="28">
        <f t="shared" si="41"/>
        <v>1211012.9597119088</v>
      </c>
      <c r="C249" s="28">
        <f t="shared" si="42"/>
        <v>78001.74591059526</v>
      </c>
      <c r="D249" s="27">
        <f t="shared" si="36"/>
        <v>5532.021444963247</v>
      </c>
      <c r="E249" s="27">
        <f t="shared" si="33"/>
        <v>83533.7673555585</v>
      </c>
      <c r="F249" s="92"/>
      <c r="G249" s="92"/>
      <c r="H249" s="32"/>
      <c r="I249" s="32"/>
      <c r="J249" s="32"/>
      <c r="L249" s="3">
        <f t="shared" si="37"/>
        <v>450</v>
      </c>
      <c r="O249" s="30">
        <f t="shared" si="38"/>
        <v>1217660.9655579508</v>
      </c>
      <c r="P249" s="30">
        <f t="shared" si="39"/>
        <v>78392.34199042855</v>
      </c>
      <c r="Q249" s="3">
        <f t="shared" si="34"/>
        <v>5639.481955703856</v>
      </c>
      <c r="R249" s="3">
        <f t="shared" si="35"/>
        <v>84031.82394613241</v>
      </c>
      <c r="S249" s="3">
        <f t="shared" si="40"/>
        <v>84481.82394613241</v>
      </c>
    </row>
    <row r="250" spans="1:19" ht="15">
      <c r="A250" s="6">
        <v>226</v>
      </c>
      <c r="B250" s="28">
        <f t="shared" si="41"/>
        <v>1132676.4563084473</v>
      </c>
      <c r="C250" s="28">
        <f t="shared" si="42"/>
        <v>78336.50340346157</v>
      </c>
      <c r="D250" s="27">
        <f t="shared" si="36"/>
        <v>5197.2639520969415</v>
      </c>
      <c r="E250" s="27">
        <f t="shared" si="33"/>
        <v>83533.7673555585</v>
      </c>
      <c r="F250" s="92"/>
      <c r="G250" s="92"/>
      <c r="H250" s="32"/>
      <c r="I250" s="32"/>
      <c r="J250" s="32"/>
      <c r="L250" s="3">
        <f t="shared" si="37"/>
        <v>450</v>
      </c>
      <c r="O250" s="30">
        <f t="shared" si="38"/>
        <v>1138927.517074799</v>
      </c>
      <c r="P250" s="30">
        <f t="shared" si="39"/>
        <v>78733.44848315195</v>
      </c>
      <c r="Q250" s="3">
        <f t="shared" si="34"/>
        <v>5298.375462980458</v>
      </c>
      <c r="R250" s="3">
        <f t="shared" si="35"/>
        <v>84031.82394613241</v>
      </c>
      <c r="S250" s="3">
        <f t="shared" si="40"/>
        <v>84481.82394613241</v>
      </c>
    </row>
    <row r="251" spans="1:19" ht="15">
      <c r="A251" s="6">
        <v>227</v>
      </c>
      <c r="B251" s="28">
        <f t="shared" si="41"/>
        <v>1054003.7587445457</v>
      </c>
      <c r="C251" s="28">
        <f t="shared" si="42"/>
        <v>78672.69756390143</v>
      </c>
      <c r="D251" s="27">
        <f t="shared" si="36"/>
        <v>4861.069791657086</v>
      </c>
      <c r="E251" s="27">
        <f t="shared" si="33"/>
        <v>83533.7673555585</v>
      </c>
      <c r="F251" s="92"/>
      <c r="G251" s="92"/>
      <c r="H251" s="32"/>
      <c r="I251" s="32"/>
      <c r="J251" s="32"/>
      <c r="L251" s="3">
        <f t="shared" si="37"/>
        <v>450</v>
      </c>
      <c r="O251" s="30">
        <f t="shared" si="38"/>
        <v>1059851.477851401</v>
      </c>
      <c r="P251" s="30">
        <f t="shared" si="39"/>
        <v>79076.03922339779</v>
      </c>
      <c r="Q251" s="3">
        <f t="shared" si="34"/>
        <v>4955.784722734614</v>
      </c>
      <c r="R251" s="3">
        <f t="shared" si="35"/>
        <v>84031.82394613241</v>
      </c>
      <c r="S251" s="3">
        <f t="shared" si="40"/>
        <v>84481.82394613241</v>
      </c>
    </row>
    <row r="252" spans="1:19" ht="15">
      <c r="A252" s="6">
        <v>228</v>
      </c>
      <c r="B252" s="28">
        <f t="shared" si="41"/>
        <v>974993.4241869326</v>
      </c>
      <c r="C252" s="28">
        <f t="shared" si="42"/>
        <v>79010.33455761317</v>
      </c>
      <c r="D252" s="27">
        <f t="shared" si="36"/>
        <v>4523.432797945342</v>
      </c>
      <c r="E252" s="27">
        <f t="shared" si="33"/>
        <v>83533.7673555585</v>
      </c>
      <c r="F252" s="92"/>
      <c r="G252" s="92"/>
      <c r="H252" s="32"/>
      <c r="I252" s="32"/>
      <c r="J252" s="32"/>
      <c r="L252" s="3">
        <f t="shared" si="37"/>
        <v>450</v>
      </c>
      <c r="O252" s="30">
        <f t="shared" si="38"/>
        <v>980431.3571818686</v>
      </c>
      <c r="P252" s="30">
        <f t="shared" si="39"/>
        <v>79420.12066953248</v>
      </c>
      <c r="Q252" s="3">
        <f t="shared" si="34"/>
        <v>4611.703276599933</v>
      </c>
      <c r="R252" s="3">
        <f t="shared" si="35"/>
        <v>84031.82394613241</v>
      </c>
      <c r="S252" s="3">
        <f t="shared" si="40"/>
        <v>84481.82394613241</v>
      </c>
    </row>
    <row r="253" spans="1:19" ht="15">
      <c r="A253" s="6">
        <v>229</v>
      </c>
      <c r="B253" s="28">
        <f t="shared" si="41"/>
        <v>895644.0036101764</v>
      </c>
      <c r="C253" s="28">
        <f t="shared" si="42"/>
        <v>79349.42057675625</v>
      </c>
      <c r="D253" s="27">
        <f t="shared" si="36"/>
        <v>4184.346778802253</v>
      </c>
      <c r="E253" s="27">
        <f t="shared" si="33"/>
        <v>83533.7673555585</v>
      </c>
      <c r="F253" s="92"/>
      <c r="G253" s="92"/>
      <c r="H253" s="32"/>
      <c r="I253" s="32"/>
      <c r="J253" s="32"/>
      <c r="L253" s="3">
        <f t="shared" si="37"/>
        <v>450</v>
      </c>
      <c r="O253" s="30">
        <f t="shared" si="38"/>
        <v>900665.6578738441</v>
      </c>
      <c r="P253" s="30">
        <f t="shared" si="39"/>
        <v>79765.6993080245</v>
      </c>
      <c r="Q253" s="3">
        <f t="shared" si="34"/>
        <v>4266.124638107911</v>
      </c>
      <c r="R253" s="3">
        <f t="shared" si="35"/>
        <v>84031.82394613241</v>
      </c>
      <c r="S253" s="3">
        <f t="shared" si="40"/>
        <v>84481.82394613241</v>
      </c>
    </row>
    <row r="254" spans="1:19" ht="15">
      <c r="A254" s="6">
        <v>230</v>
      </c>
      <c r="B254" s="28">
        <f t="shared" si="41"/>
        <v>815954.0417701115</v>
      </c>
      <c r="C254" s="28">
        <f t="shared" si="42"/>
        <v>79689.96184006483</v>
      </c>
      <c r="D254" s="27">
        <f t="shared" si="36"/>
        <v>3843.8055154936733</v>
      </c>
      <c r="E254" s="27">
        <f t="shared" si="33"/>
        <v>83533.7673555585</v>
      </c>
      <c r="F254" s="92"/>
      <c r="G254" s="92"/>
      <c r="H254" s="32"/>
      <c r="I254" s="32"/>
      <c r="J254" s="32"/>
      <c r="L254" s="3">
        <f t="shared" si="37"/>
        <v>450</v>
      </c>
      <c r="O254" s="30">
        <f t="shared" si="38"/>
        <v>820552.8762202774</v>
      </c>
      <c r="P254" s="30">
        <f t="shared" si="39"/>
        <v>80112.78165356677</v>
      </c>
      <c r="Q254" s="3">
        <f t="shared" si="34"/>
        <v>3919.0422925656444</v>
      </c>
      <c r="R254" s="3">
        <f t="shared" si="35"/>
        <v>84031.82394613241</v>
      </c>
      <c r="S254" s="3">
        <f t="shared" si="40"/>
        <v>84481.82394613241</v>
      </c>
    </row>
    <row r="255" spans="1:19" ht="15">
      <c r="A255" s="6">
        <v>231</v>
      </c>
      <c r="B255" s="28">
        <f t="shared" si="41"/>
        <v>735922.0771771497</v>
      </c>
      <c r="C255" s="28">
        <f t="shared" si="42"/>
        <v>80031.96459296178</v>
      </c>
      <c r="D255" s="27">
        <f t="shared" si="36"/>
        <v>3501.8027625967284</v>
      </c>
      <c r="E255" s="27">
        <f t="shared" si="33"/>
        <v>83533.7673555585</v>
      </c>
      <c r="F255" s="92"/>
      <c r="G255" s="92"/>
      <c r="H255" s="32"/>
      <c r="I255" s="32"/>
      <c r="J255" s="32"/>
      <c r="L255" s="3">
        <f t="shared" si="37"/>
        <v>450</v>
      </c>
      <c r="O255" s="30">
        <f t="shared" si="38"/>
        <v>740091.501971078</v>
      </c>
      <c r="P255" s="30">
        <f t="shared" si="39"/>
        <v>80461.37424919939</v>
      </c>
      <c r="Q255" s="3">
        <f t="shared" si="34"/>
        <v>3570.4496969330244</v>
      </c>
      <c r="R255" s="3">
        <f t="shared" si="35"/>
        <v>84031.82394613241</v>
      </c>
      <c r="S255" s="3">
        <f t="shared" si="40"/>
        <v>84481.82394613241</v>
      </c>
    </row>
    <row r="256" spans="1:19" ht="15">
      <c r="A256" s="6">
        <v>232</v>
      </c>
      <c r="B256" s="28">
        <f t="shared" si="41"/>
        <v>655546.6420694764</v>
      </c>
      <c r="C256" s="28">
        <f t="shared" si="42"/>
        <v>80375.43510767324</v>
      </c>
      <c r="D256" s="27">
        <f t="shared" si="36"/>
        <v>3158.3322478852674</v>
      </c>
      <c r="E256" s="27">
        <f t="shared" si="33"/>
        <v>83533.7673555585</v>
      </c>
      <c r="F256" s="92"/>
      <c r="G256" s="92"/>
      <c r="H256" s="32"/>
      <c r="I256" s="32"/>
      <c r="J256" s="32"/>
      <c r="L256" s="3">
        <f t="shared" si="37"/>
        <v>450</v>
      </c>
      <c r="O256" s="30">
        <f t="shared" si="38"/>
        <v>659280.018304645</v>
      </c>
      <c r="P256" s="30">
        <f t="shared" si="39"/>
        <v>80811.48366643302</v>
      </c>
      <c r="Q256" s="3">
        <f t="shared" si="34"/>
        <v>3220.3402796993837</v>
      </c>
      <c r="R256" s="3">
        <f t="shared" si="35"/>
        <v>84031.82394613241</v>
      </c>
      <c r="S256" s="3">
        <f t="shared" si="40"/>
        <v>84481.82394613241</v>
      </c>
    </row>
    <row r="257" spans="1:19" ht="15">
      <c r="A257" s="6">
        <v>233</v>
      </c>
      <c r="B257" s="28">
        <f t="shared" si="41"/>
        <v>574826.2623861327</v>
      </c>
      <c r="C257" s="28">
        <f t="shared" si="42"/>
        <v>80720.37968334366</v>
      </c>
      <c r="D257" s="27">
        <f t="shared" si="36"/>
        <v>2813.387672214836</v>
      </c>
      <c r="E257" s="27">
        <f t="shared" si="33"/>
        <v>83533.7673555585</v>
      </c>
      <c r="F257" s="92"/>
      <c r="G257" s="92"/>
      <c r="H257" s="32"/>
      <c r="I257" s="32"/>
      <c r="J257" s="32"/>
      <c r="L257" s="3">
        <f t="shared" si="37"/>
        <v>450</v>
      </c>
      <c r="O257" s="30">
        <f t="shared" si="38"/>
        <v>578116.9017992722</v>
      </c>
      <c r="P257" s="30">
        <f t="shared" si="39"/>
        <v>81163.11650537279</v>
      </c>
      <c r="Q257" s="3">
        <f t="shared" si="34"/>
        <v>2868.707440759621</v>
      </c>
      <c r="R257" s="3">
        <f t="shared" si="35"/>
        <v>84031.82394613241</v>
      </c>
      <c r="S257" s="3">
        <f t="shared" si="40"/>
        <v>84481.82394613241</v>
      </c>
    </row>
    <row r="258" spans="1:19" ht="15">
      <c r="A258" s="6">
        <v>234</v>
      </c>
      <c r="B258" s="28">
        <f t="shared" si="41"/>
        <v>493759.45773998136</v>
      </c>
      <c r="C258" s="28">
        <f t="shared" si="42"/>
        <v>81066.80464615136</v>
      </c>
      <c r="D258" s="27">
        <f t="shared" si="36"/>
        <v>2466.962709407153</v>
      </c>
      <c r="E258" s="27">
        <f t="shared" si="33"/>
        <v>83533.7673555585</v>
      </c>
      <c r="F258" s="92"/>
      <c r="G258" s="92"/>
      <c r="H258" s="32"/>
      <c r="I258" s="32"/>
      <c r="J258" s="32"/>
      <c r="L258" s="3">
        <f t="shared" si="37"/>
        <v>450</v>
      </c>
      <c r="O258" s="30">
        <f t="shared" si="38"/>
        <v>496600.62240442954</v>
      </c>
      <c r="P258" s="30">
        <f t="shared" si="39"/>
        <v>81516.27939484264</v>
      </c>
      <c r="Q258" s="3">
        <f t="shared" si="34"/>
        <v>2515.5445512897727</v>
      </c>
      <c r="R258" s="3">
        <f t="shared" si="35"/>
        <v>84031.82394613241</v>
      </c>
      <c r="S258" s="3">
        <f t="shared" si="40"/>
        <v>84481.82394613241</v>
      </c>
    </row>
    <row r="259" spans="1:19" ht="15">
      <c r="A259" s="6">
        <v>235</v>
      </c>
      <c r="B259" s="28">
        <f t="shared" si="41"/>
        <v>412344.7413905569</v>
      </c>
      <c r="C259" s="28">
        <f t="shared" si="42"/>
        <v>81414.71634942442</v>
      </c>
      <c r="D259" s="27">
        <f t="shared" si="36"/>
        <v>2119.0510061340865</v>
      </c>
      <c r="E259" s="27">
        <f t="shared" si="33"/>
        <v>83533.7673555585</v>
      </c>
      <c r="F259" s="92"/>
      <c r="G259" s="92"/>
      <c r="H259" s="32"/>
      <c r="I259" s="32"/>
      <c r="J259" s="32"/>
      <c r="L259" s="3">
        <f t="shared" si="37"/>
        <v>450</v>
      </c>
      <c r="O259" s="30">
        <f t="shared" si="38"/>
        <v>414729.6434119192</v>
      </c>
      <c r="P259" s="30">
        <f t="shared" si="39"/>
        <v>81870.97899251035</v>
      </c>
      <c r="Q259" s="3">
        <f t="shared" si="34"/>
        <v>2160.844953622052</v>
      </c>
      <c r="R259" s="3">
        <f t="shared" si="35"/>
        <v>84031.82394613241</v>
      </c>
      <c r="S259" s="3">
        <f t="shared" si="40"/>
        <v>84481.82394613241</v>
      </c>
    </row>
    <row r="260" spans="1:19" ht="15">
      <c r="A260" s="6">
        <v>236</v>
      </c>
      <c r="B260" s="28">
        <f t="shared" si="41"/>
        <v>330580.62021679955</v>
      </c>
      <c r="C260" s="28">
        <f t="shared" si="42"/>
        <v>81764.12117375736</v>
      </c>
      <c r="D260" s="27">
        <f t="shared" si="36"/>
        <v>1769.64618180114</v>
      </c>
      <c r="E260" s="27">
        <f t="shared" si="33"/>
        <v>83533.7673555585</v>
      </c>
      <c r="F260" s="92"/>
      <c r="G260" s="92"/>
      <c r="H260" s="32"/>
      <c r="I260" s="32"/>
      <c r="J260" s="32"/>
      <c r="L260" s="3">
        <f t="shared" si="37"/>
        <v>450</v>
      </c>
      <c r="O260" s="30">
        <f t="shared" si="38"/>
        <v>332502.42142690613</v>
      </c>
      <c r="P260" s="30">
        <f t="shared" si="39"/>
        <v>82227.22198501308</v>
      </c>
      <c r="Q260" s="3">
        <f t="shared" si="34"/>
        <v>1804.6019611193406</v>
      </c>
      <c r="R260" s="3">
        <f t="shared" si="35"/>
        <v>84031.82394613241</v>
      </c>
      <c r="S260" s="3">
        <f t="shared" si="40"/>
        <v>84481.82394613241</v>
      </c>
    </row>
    <row r="261" spans="1:19" ht="15">
      <c r="A261" s="6">
        <v>237</v>
      </c>
      <c r="B261" s="28">
        <f t="shared" si="41"/>
        <v>248465.59468967147</v>
      </c>
      <c r="C261" s="28">
        <f t="shared" si="42"/>
        <v>82115.02552712808</v>
      </c>
      <c r="D261" s="27">
        <f t="shared" si="36"/>
        <v>1418.7418284304313</v>
      </c>
      <c r="E261" s="27">
        <f t="shared" si="33"/>
        <v>83533.7673555585</v>
      </c>
      <c r="F261" s="92"/>
      <c r="G261" s="92"/>
      <c r="H261" s="32"/>
      <c r="I261" s="32"/>
      <c r="J261" s="32"/>
      <c r="L261" s="3">
        <f t="shared" si="37"/>
        <v>450</v>
      </c>
      <c r="O261" s="30">
        <f t="shared" si="38"/>
        <v>249917.40633882285</v>
      </c>
      <c r="P261" s="30">
        <f t="shared" si="39"/>
        <v>82585.01508808328</v>
      </c>
      <c r="Q261" s="3">
        <f t="shared" si="34"/>
        <v>1446.808858049136</v>
      </c>
      <c r="R261" s="3">
        <f t="shared" si="35"/>
        <v>84031.82394613241</v>
      </c>
      <c r="S261" s="3">
        <f t="shared" si="40"/>
        <v>84481.82394613241</v>
      </c>
    </row>
    <row r="262" spans="1:19" ht="15">
      <c r="A262" s="6">
        <v>238</v>
      </c>
      <c r="B262" s="28">
        <f t="shared" si="41"/>
        <v>165998.15884465614</v>
      </c>
      <c r="C262" s="28">
        <f t="shared" si="42"/>
        <v>82467.43584501534</v>
      </c>
      <c r="D262" s="27">
        <f t="shared" si="36"/>
        <v>1066.3315105431734</v>
      </c>
      <c r="E262" s="27">
        <f t="shared" si="33"/>
        <v>83533.7673555585</v>
      </c>
      <c r="F262" s="92"/>
      <c r="G262" s="92"/>
      <c r="H262" s="32"/>
      <c r="I262" s="32"/>
      <c r="J262" s="32"/>
      <c r="L262" s="3">
        <f t="shared" si="37"/>
        <v>450</v>
      </c>
      <c r="O262" s="30">
        <f t="shared" si="38"/>
        <v>166973.0412921474</v>
      </c>
      <c r="P262" s="30">
        <f t="shared" si="39"/>
        <v>82944.36504667546</v>
      </c>
      <c r="Q262" s="3">
        <f t="shared" si="34"/>
        <v>1087.4588994569497</v>
      </c>
      <c r="R262" s="3">
        <f t="shared" si="35"/>
        <v>84031.82394613241</v>
      </c>
      <c r="S262" s="3">
        <f t="shared" si="40"/>
        <v>84481.82394613241</v>
      </c>
    </row>
    <row r="263" spans="1:19" ht="15">
      <c r="A263" s="6">
        <v>239</v>
      </c>
      <c r="B263" s="28">
        <f t="shared" si="41"/>
        <v>83176.80025413928</v>
      </c>
      <c r="C263" s="28">
        <f t="shared" si="42"/>
        <v>82821.35859051686</v>
      </c>
      <c r="D263" s="27">
        <f t="shared" si="36"/>
        <v>712.4087650416492</v>
      </c>
      <c r="E263" s="27">
        <f t="shared" si="33"/>
        <v>83533.7673555585</v>
      </c>
      <c r="F263" s="92"/>
      <c r="G263" s="92"/>
      <c r="H263" s="32"/>
      <c r="I263" s="32"/>
      <c r="J263" s="32"/>
      <c r="L263" s="3">
        <f t="shared" si="37"/>
        <v>450</v>
      </c>
      <c r="O263" s="30">
        <f>O262-P263</f>
        <v>83667.76265705413</v>
      </c>
      <c r="P263" s="30">
        <f t="shared" si="39"/>
        <v>83305.27863509326</v>
      </c>
      <c r="Q263" s="3">
        <f t="shared" si="34"/>
        <v>726.5453110391528</v>
      </c>
      <c r="R263" s="3">
        <f t="shared" si="35"/>
        <v>84031.82394613241</v>
      </c>
      <c r="S263" s="3">
        <f t="shared" si="40"/>
        <v>84481.82394613241</v>
      </c>
    </row>
    <row r="264" spans="1:19" ht="15">
      <c r="A264" s="6">
        <v>240</v>
      </c>
      <c r="B264" s="28">
        <f t="shared" si="41"/>
        <v>-3.285531420260668E-07</v>
      </c>
      <c r="C264" s="28">
        <f t="shared" si="42"/>
        <v>83176.80025446783</v>
      </c>
      <c r="D264" s="27">
        <f t="shared" si="36"/>
        <v>356.96710109068107</v>
      </c>
      <c r="E264" s="27">
        <f t="shared" si="33"/>
        <v>83533.7673555585</v>
      </c>
      <c r="F264" s="92"/>
      <c r="G264" s="92"/>
      <c r="H264" s="32"/>
      <c r="I264" s="32"/>
      <c r="J264" s="32"/>
      <c r="L264" s="3">
        <f t="shared" si="37"/>
        <v>450</v>
      </c>
      <c r="O264" s="30">
        <f t="shared" si="38"/>
        <v>-6.300979293882847E-08</v>
      </c>
      <c r="P264" s="30">
        <f t="shared" si="39"/>
        <v>83667.76265711714</v>
      </c>
      <c r="Q264" s="3">
        <f t="shared" si="34"/>
        <v>364.061289015272</v>
      </c>
      <c r="R264" s="3">
        <f t="shared" si="35"/>
        <v>84031.82394613241</v>
      </c>
      <c r="S264" s="3">
        <f t="shared" si="40"/>
        <v>84481.82394613241</v>
      </c>
    </row>
    <row r="265" spans="1:19" ht="15">
      <c r="A265" s="6">
        <v>241</v>
      </c>
      <c r="B265" s="28">
        <f t="shared" si="41"/>
        <v>-3.285531420260668E-07</v>
      </c>
      <c r="C265" s="28">
        <f t="shared" si="42"/>
        <v>0</v>
      </c>
      <c r="D265" s="27">
        <f t="shared" si="36"/>
        <v>0</v>
      </c>
      <c r="E265" s="27">
        <f t="shared" si="33"/>
        <v>0</v>
      </c>
      <c r="F265" s="92"/>
      <c r="G265" s="92"/>
      <c r="H265" s="32"/>
      <c r="I265" s="32"/>
      <c r="J265" s="32"/>
      <c r="L265" s="3">
        <f t="shared" si="37"/>
        <v>0</v>
      </c>
      <c r="O265" s="30">
        <f t="shared" si="38"/>
        <v>-6.300979293882847E-08</v>
      </c>
      <c r="P265" s="30">
        <f t="shared" si="39"/>
        <v>0</v>
      </c>
      <c r="Q265" s="3">
        <f t="shared" si="34"/>
        <v>0</v>
      </c>
      <c r="R265" s="3">
        <f t="shared" si="35"/>
        <v>0</v>
      </c>
      <c r="S265" s="3">
        <f t="shared" si="40"/>
        <v>0</v>
      </c>
    </row>
    <row r="266" spans="1:19" ht="15">
      <c r="A266" s="6">
        <v>242</v>
      </c>
      <c r="B266" s="28">
        <f t="shared" si="41"/>
        <v>-3.285531420260668E-07</v>
      </c>
      <c r="C266" s="28">
        <f t="shared" si="42"/>
        <v>0</v>
      </c>
      <c r="D266" s="27">
        <f t="shared" si="36"/>
        <v>0</v>
      </c>
      <c r="E266" s="27">
        <f t="shared" si="33"/>
        <v>0</v>
      </c>
      <c r="F266" s="92"/>
      <c r="G266" s="92"/>
      <c r="H266" s="32"/>
      <c r="I266" s="32"/>
      <c r="J266" s="32"/>
      <c r="L266" s="3">
        <f t="shared" si="37"/>
        <v>0</v>
      </c>
      <c r="O266" s="30">
        <f t="shared" si="38"/>
        <v>-6.300979293882847E-08</v>
      </c>
      <c r="P266" s="30">
        <f t="shared" si="39"/>
        <v>0</v>
      </c>
      <c r="Q266" s="3">
        <f t="shared" si="34"/>
        <v>0</v>
      </c>
      <c r="R266" s="3">
        <f t="shared" si="35"/>
        <v>0</v>
      </c>
      <c r="S266" s="3">
        <f t="shared" si="40"/>
        <v>0</v>
      </c>
    </row>
    <row r="267" spans="1:19" ht="15">
      <c r="A267" s="6">
        <v>243</v>
      </c>
      <c r="B267" s="28">
        <f t="shared" si="41"/>
        <v>-3.285531420260668E-07</v>
      </c>
      <c r="C267" s="28">
        <f t="shared" si="42"/>
        <v>0</v>
      </c>
      <c r="D267" s="27">
        <f t="shared" si="36"/>
        <v>0</v>
      </c>
      <c r="E267" s="27">
        <f t="shared" si="33"/>
        <v>0</v>
      </c>
      <c r="F267" s="92"/>
      <c r="G267" s="92"/>
      <c r="H267" s="32"/>
      <c r="I267" s="32"/>
      <c r="J267" s="32"/>
      <c r="L267" s="3">
        <f t="shared" si="37"/>
        <v>0</v>
      </c>
      <c r="O267" s="30">
        <f t="shared" si="38"/>
        <v>-6.300979293882847E-08</v>
      </c>
      <c r="P267" s="30">
        <f t="shared" si="39"/>
        <v>0</v>
      </c>
      <c r="Q267" s="3">
        <f t="shared" si="34"/>
        <v>0</v>
      </c>
      <c r="R267" s="3">
        <f t="shared" si="35"/>
        <v>0</v>
      </c>
      <c r="S267" s="3">
        <f t="shared" si="40"/>
        <v>0</v>
      </c>
    </row>
    <row r="268" spans="1:19" ht="15">
      <c r="A268" s="6">
        <v>244</v>
      </c>
      <c r="B268" s="28">
        <f t="shared" si="41"/>
        <v>-3.285531420260668E-07</v>
      </c>
      <c r="C268" s="28">
        <f t="shared" si="42"/>
        <v>0</v>
      </c>
      <c r="D268" s="27">
        <f t="shared" si="36"/>
        <v>0</v>
      </c>
      <c r="E268" s="27">
        <f t="shared" si="33"/>
        <v>0</v>
      </c>
      <c r="F268" s="92"/>
      <c r="G268" s="92"/>
      <c r="H268" s="32"/>
      <c r="I268" s="32"/>
      <c r="J268" s="32"/>
      <c r="L268" s="3">
        <f t="shared" si="37"/>
        <v>0</v>
      </c>
      <c r="O268" s="30">
        <f t="shared" si="38"/>
        <v>-6.300979293882847E-08</v>
      </c>
      <c r="P268" s="30">
        <f t="shared" si="39"/>
        <v>0</v>
      </c>
      <c r="Q268" s="3">
        <f t="shared" si="34"/>
        <v>0</v>
      </c>
      <c r="R268" s="3">
        <f t="shared" si="35"/>
        <v>0</v>
      </c>
      <c r="S268" s="3">
        <f t="shared" si="40"/>
        <v>0</v>
      </c>
    </row>
    <row r="269" spans="1:19" ht="15">
      <c r="A269" s="6">
        <v>245</v>
      </c>
      <c r="B269" s="28">
        <f t="shared" si="41"/>
        <v>-3.285531420260668E-07</v>
      </c>
      <c r="C269" s="28">
        <f t="shared" si="42"/>
        <v>0</v>
      </c>
      <c r="D269" s="27">
        <f t="shared" si="36"/>
        <v>0</v>
      </c>
      <c r="E269" s="27">
        <f t="shared" si="33"/>
        <v>0</v>
      </c>
      <c r="F269" s="92"/>
      <c r="G269" s="92"/>
      <c r="H269" s="32"/>
      <c r="I269" s="32"/>
      <c r="J269" s="32"/>
      <c r="L269" s="3">
        <f t="shared" si="37"/>
        <v>0</v>
      </c>
      <c r="O269" s="30">
        <f t="shared" si="38"/>
        <v>-6.300979293882847E-08</v>
      </c>
      <c r="P269" s="30">
        <f t="shared" si="39"/>
        <v>0</v>
      </c>
      <c r="Q269" s="3">
        <f t="shared" si="34"/>
        <v>0</v>
      </c>
      <c r="R269" s="3">
        <f t="shared" si="35"/>
        <v>0</v>
      </c>
      <c r="S269" s="3">
        <f t="shared" si="40"/>
        <v>0</v>
      </c>
    </row>
    <row r="270" spans="1:19" ht="15">
      <c r="A270" s="6">
        <v>246</v>
      </c>
      <c r="B270" s="28">
        <f t="shared" si="41"/>
        <v>-3.285531420260668E-07</v>
      </c>
      <c r="C270" s="28">
        <f t="shared" si="42"/>
        <v>0</v>
      </c>
      <c r="D270" s="27">
        <f t="shared" si="36"/>
        <v>0</v>
      </c>
      <c r="E270" s="27">
        <f t="shared" si="33"/>
        <v>0</v>
      </c>
      <c r="F270" s="92"/>
      <c r="G270" s="92"/>
      <c r="H270" s="32"/>
      <c r="I270" s="32"/>
      <c r="J270" s="32"/>
      <c r="L270" s="3">
        <f t="shared" si="37"/>
        <v>0</v>
      </c>
      <c r="O270" s="30">
        <f t="shared" si="38"/>
        <v>-6.300979293882847E-08</v>
      </c>
      <c r="P270" s="30">
        <f t="shared" si="39"/>
        <v>0</v>
      </c>
      <c r="Q270" s="3">
        <f t="shared" si="34"/>
        <v>0</v>
      </c>
      <c r="R270" s="3">
        <f t="shared" si="35"/>
        <v>0</v>
      </c>
      <c r="S270" s="3">
        <f t="shared" si="40"/>
        <v>0</v>
      </c>
    </row>
    <row r="271" spans="1:19" ht="15">
      <c r="A271" s="6">
        <v>247</v>
      </c>
      <c r="B271" s="28">
        <f t="shared" si="41"/>
        <v>-3.285531420260668E-07</v>
      </c>
      <c r="C271" s="28">
        <f t="shared" si="42"/>
        <v>0</v>
      </c>
      <c r="D271" s="27">
        <f t="shared" si="36"/>
        <v>0</v>
      </c>
      <c r="E271" s="27">
        <f t="shared" si="33"/>
        <v>0</v>
      </c>
      <c r="F271" s="92"/>
      <c r="G271" s="92"/>
      <c r="H271" s="32"/>
      <c r="I271" s="32"/>
      <c r="J271" s="32"/>
      <c r="L271" s="3">
        <f t="shared" si="37"/>
        <v>0</v>
      </c>
      <c r="O271" s="30">
        <f t="shared" si="38"/>
        <v>-6.300979293882847E-08</v>
      </c>
      <c r="P271" s="30">
        <f t="shared" si="39"/>
        <v>0</v>
      </c>
      <c r="Q271" s="3">
        <f t="shared" si="34"/>
        <v>0</v>
      </c>
      <c r="R271" s="3">
        <f t="shared" si="35"/>
        <v>0</v>
      </c>
      <c r="S271" s="3">
        <f t="shared" si="40"/>
        <v>0</v>
      </c>
    </row>
    <row r="272" spans="1:19" ht="15">
      <c r="A272" s="6">
        <v>248</v>
      </c>
      <c r="B272" s="28">
        <f t="shared" si="41"/>
        <v>-3.285531420260668E-07</v>
      </c>
      <c r="C272" s="28">
        <f t="shared" si="42"/>
        <v>0</v>
      </c>
      <c r="D272" s="27">
        <f t="shared" si="36"/>
        <v>0</v>
      </c>
      <c r="E272" s="27">
        <f t="shared" si="33"/>
        <v>0</v>
      </c>
      <c r="F272" s="92"/>
      <c r="G272" s="92"/>
      <c r="H272" s="32"/>
      <c r="I272" s="32"/>
      <c r="J272" s="32"/>
      <c r="L272" s="3">
        <f t="shared" si="37"/>
        <v>0</v>
      </c>
      <c r="O272" s="30">
        <f t="shared" si="38"/>
        <v>-6.300979293882847E-08</v>
      </c>
      <c r="P272" s="30">
        <f t="shared" si="39"/>
        <v>0</v>
      </c>
      <c r="Q272" s="3">
        <f t="shared" si="34"/>
        <v>0</v>
      </c>
      <c r="R272" s="3">
        <f t="shared" si="35"/>
        <v>0</v>
      </c>
      <c r="S272" s="3">
        <f t="shared" si="40"/>
        <v>0</v>
      </c>
    </row>
    <row r="273" spans="1:19" ht="15">
      <c r="A273" s="6">
        <v>249</v>
      </c>
      <c r="B273" s="28">
        <f t="shared" si="41"/>
        <v>-3.285531420260668E-07</v>
      </c>
      <c r="C273" s="28">
        <f t="shared" si="42"/>
        <v>0</v>
      </c>
      <c r="D273" s="27">
        <f t="shared" si="36"/>
        <v>0</v>
      </c>
      <c r="E273" s="27">
        <f t="shared" si="33"/>
        <v>0</v>
      </c>
      <c r="F273" s="92"/>
      <c r="G273" s="92"/>
      <c r="H273" s="32"/>
      <c r="I273" s="32"/>
      <c r="J273" s="32"/>
      <c r="L273" s="3">
        <f t="shared" si="37"/>
        <v>0</v>
      </c>
      <c r="O273" s="30">
        <f t="shared" si="38"/>
        <v>-6.300979293882847E-08</v>
      </c>
      <c r="P273" s="30">
        <f t="shared" si="39"/>
        <v>0</v>
      </c>
      <c r="Q273" s="3">
        <f t="shared" si="34"/>
        <v>0</v>
      </c>
      <c r="R273" s="3">
        <f t="shared" si="35"/>
        <v>0</v>
      </c>
      <c r="S273" s="3">
        <f t="shared" si="40"/>
        <v>0</v>
      </c>
    </row>
    <row r="274" spans="1:19" ht="15">
      <c r="A274" s="6">
        <v>250</v>
      </c>
      <c r="B274" s="28">
        <f t="shared" si="41"/>
        <v>-3.285531420260668E-07</v>
      </c>
      <c r="C274" s="28">
        <f t="shared" si="42"/>
        <v>0</v>
      </c>
      <c r="D274" s="27">
        <f t="shared" si="36"/>
        <v>0</v>
      </c>
      <c r="E274" s="27">
        <f t="shared" si="33"/>
        <v>0</v>
      </c>
      <c r="F274" s="92"/>
      <c r="G274" s="92"/>
      <c r="H274" s="32"/>
      <c r="I274" s="32"/>
      <c r="J274" s="32"/>
      <c r="L274" s="3">
        <f t="shared" si="37"/>
        <v>0</v>
      </c>
      <c r="O274" s="30">
        <f t="shared" si="38"/>
        <v>-6.300979293882847E-08</v>
      </c>
      <c r="P274" s="30">
        <f t="shared" si="39"/>
        <v>0</v>
      </c>
      <c r="Q274" s="3">
        <f t="shared" si="34"/>
        <v>0</v>
      </c>
      <c r="R274" s="3">
        <f t="shared" si="35"/>
        <v>0</v>
      </c>
      <c r="S274" s="3">
        <f t="shared" si="40"/>
        <v>0</v>
      </c>
    </row>
    <row r="275" spans="1:19" ht="15">
      <c r="A275" s="6">
        <v>251</v>
      </c>
      <c r="B275" s="28">
        <f t="shared" si="41"/>
        <v>-3.285531420260668E-07</v>
      </c>
      <c r="C275" s="28">
        <f t="shared" si="42"/>
        <v>0</v>
      </c>
      <c r="D275" s="27">
        <f t="shared" si="36"/>
        <v>0</v>
      </c>
      <c r="E275" s="27">
        <f t="shared" si="33"/>
        <v>0</v>
      </c>
      <c r="F275" s="92"/>
      <c r="G275" s="92"/>
      <c r="H275" s="32"/>
      <c r="I275" s="32"/>
      <c r="J275" s="32"/>
      <c r="L275" s="3">
        <f t="shared" si="37"/>
        <v>0</v>
      </c>
      <c r="O275" s="30">
        <f t="shared" si="38"/>
        <v>-6.300979293882847E-08</v>
      </c>
      <c r="P275" s="30">
        <f t="shared" si="39"/>
        <v>0</v>
      </c>
      <c r="Q275" s="3">
        <f t="shared" si="34"/>
        <v>0</v>
      </c>
      <c r="R275" s="3">
        <f t="shared" si="35"/>
        <v>0</v>
      </c>
      <c r="S275" s="3">
        <f t="shared" si="40"/>
        <v>0</v>
      </c>
    </row>
    <row r="276" spans="1:19" ht="15">
      <c r="A276" s="6">
        <v>252</v>
      </c>
      <c r="B276" s="28">
        <f t="shared" si="41"/>
        <v>-3.285531420260668E-07</v>
      </c>
      <c r="C276" s="28">
        <f t="shared" si="42"/>
        <v>0</v>
      </c>
      <c r="D276" s="27">
        <f t="shared" si="36"/>
        <v>0</v>
      </c>
      <c r="E276" s="27">
        <f t="shared" si="33"/>
        <v>0</v>
      </c>
      <c r="F276" s="92"/>
      <c r="G276" s="92"/>
      <c r="H276" s="32"/>
      <c r="I276" s="32"/>
      <c r="J276" s="32"/>
      <c r="L276" s="3">
        <f t="shared" si="37"/>
        <v>0</v>
      </c>
      <c r="O276" s="30">
        <f t="shared" si="38"/>
        <v>-6.300979293882847E-08</v>
      </c>
      <c r="P276" s="30">
        <f t="shared" si="39"/>
        <v>0</v>
      </c>
      <c r="Q276" s="3">
        <f t="shared" si="34"/>
        <v>0</v>
      </c>
      <c r="R276" s="3">
        <f t="shared" si="35"/>
        <v>0</v>
      </c>
      <c r="S276" s="3">
        <f t="shared" si="40"/>
        <v>0</v>
      </c>
    </row>
    <row r="277" spans="1:19" ht="15">
      <c r="A277" s="6">
        <v>253</v>
      </c>
      <c r="B277" s="28">
        <f t="shared" si="41"/>
        <v>-3.285531420260668E-07</v>
      </c>
      <c r="C277" s="28">
        <f t="shared" si="42"/>
        <v>0</v>
      </c>
      <c r="D277" s="27">
        <f t="shared" si="36"/>
        <v>0</v>
      </c>
      <c r="E277" s="27">
        <f t="shared" si="33"/>
        <v>0</v>
      </c>
      <c r="F277" s="92"/>
      <c r="G277" s="92"/>
      <c r="H277" s="32"/>
      <c r="I277" s="32"/>
      <c r="J277" s="32"/>
      <c r="L277" s="3">
        <f t="shared" si="37"/>
        <v>0</v>
      </c>
      <c r="O277" s="30">
        <f t="shared" si="38"/>
        <v>-6.300979293882847E-08</v>
      </c>
      <c r="P277" s="30">
        <f t="shared" si="39"/>
        <v>0</v>
      </c>
      <c r="Q277" s="3">
        <f t="shared" si="34"/>
        <v>0</v>
      </c>
      <c r="R277" s="3">
        <f t="shared" si="35"/>
        <v>0</v>
      </c>
      <c r="S277" s="3">
        <f t="shared" si="40"/>
        <v>0</v>
      </c>
    </row>
    <row r="278" spans="1:19" ht="15">
      <c r="A278" s="6">
        <v>254</v>
      </c>
      <c r="B278" s="28">
        <f t="shared" si="41"/>
        <v>-3.285531420260668E-07</v>
      </c>
      <c r="C278" s="28">
        <f t="shared" si="42"/>
        <v>0</v>
      </c>
      <c r="D278" s="27">
        <f t="shared" si="36"/>
        <v>0</v>
      </c>
      <c r="E278" s="27">
        <f t="shared" si="33"/>
        <v>0</v>
      </c>
      <c r="F278" s="92"/>
      <c r="G278" s="92"/>
      <c r="H278" s="32"/>
      <c r="I278" s="32"/>
      <c r="J278" s="32"/>
      <c r="L278" s="3">
        <f t="shared" si="37"/>
        <v>0</v>
      </c>
      <c r="O278" s="30">
        <f t="shared" si="38"/>
        <v>-6.300979293882847E-08</v>
      </c>
      <c r="P278" s="30">
        <f t="shared" si="39"/>
        <v>0</v>
      </c>
      <c r="Q278" s="3">
        <f t="shared" si="34"/>
        <v>0</v>
      </c>
      <c r="R278" s="3">
        <f t="shared" si="35"/>
        <v>0</v>
      </c>
      <c r="S278" s="3">
        <f t="shared" si="40"/>
        <v>0</v>
      </c>
    </row>
    <row r="279" spans="1:19" ht="15">
      <c r="A279" s="6">
        <v>255</v>
      </c>
      <c r="B279" s="28">
        <f t="shared" si="41"/>
        <v>-3.285531420260668E-07</v>
      </c>
      <c r="C279" s="28">
        <f t="shared" si="42"/>
        <v>0</v>
      </c>
      <c r="D279" s="27">
        <f t="shared" si="36"/>
        <v>0</v>
      </c>
      <c r="E279" s="27">
        <f t="shared" si="33"/>
        <v>0</v>
      </c>
      <c r="F279" s="92"/>
      <c r="G279" s="92"/>
      <c r="H279" s="32"/>
      <c r="I279" s="32"/>
      <c r="J279" s="32"/>
      <c r="L279" s="3">
        <f t="shared" si="37"/>
        <v>0</v>
      </c>
      <c r="O279" s="30">
        <f t="shared" si="38"/>
        <v>-6.300979293882847E-08</v>
      </c>
      <c r="P279" s="30">
        <f t="shared" si="39"/>
        <v>0</v>
      </c>
      <c r="Q279" s="3">
        <f t="shared" si="34"/>
        <v>0</v>
      </c>
      <c r="R279" s="3">
        <f t="shared" si="35"/>
        <v>0</v>
      </c>
      <c r="S279" s="3">
        <f t="shared" si="40"/>
        <v>0</v>
      </c>
    </row>
    <row r="280" spans="1:19" ht="15">
      <c r="A280" s="6">
        <v>256</v>
      </c>
      <c r="B280" s="28">
        <f t="shared" si="41"/>
        <v>-3.285531420260668E-07</v>
      </c>
      <c r="C280" s="28">
        <f t="shared" si="42"/>
        <v>0</v>
      </c>
      <c r="D280" s="27">
        <f t="shared" si="36"/>
        <v>0</v>
      </c>
      <c r="E280" s="27">
        <f t="shared" si="33"/>
        <v>0</v>
      </c>
      <c r="F280" s="92"/>
      <c r="G280" s="92"/>
      <c r="H280" s="32"/>
      <c r="I280" s="32"/>
      <c r="J280" s="32"/>
      <c r="L280" s="3">
        <f t="shared" si="37"/>
        <v>0</v>
      </c>
      <c r="O280" s="30">
        <f t="shared" si="38"/>
        <v>-6.300979293882847E-08</v>
      </c>
      <c r="P280" s="30">
        <f t="shared" si="39"/>
        <v>0</v>
      </c>
      <c r="Q280" s="3">
        <f t="shared" si="34"/>
        <v>0</v>
      </c>
      <c r="R280" s="3">
        <f t="shared" si="35"/>
        <v>0</v>
      </c>
      <c r="S280" s="3">
        <f t="shared" si="40"/>
        <v>0</v>
      </c>
    </row>
    <row r="281" spans="1:19" ht="15">
      <c r="A281" s="6">
        <v>257</v>
      </c>
      <c r="B281" s="28">
        <f t="shared" si="41"/>
        <v>-3.285531420260668E-07</v>
      </c>
      <c r="C281" s="28">
        <f t="shared" si="42"/>
        <v>0</v>
      </c>
      <c r="D281" s="27">
        <f t="shared" si="36"/>
        <v>0</v>
      </c>
      <c r="E281" s="27">
        <f aca="true" t="shared" si="43" ref="E281:E344">+IF(A281&lt;=$B$5,IF(A281&lt;=$B$20,B280*$B$6/12,PMT($B$6/12,$B$5-$B$20,-$B$4)),0)</f>
        <v>0</v>
      </c>
      <c r="F281" s="92"/>
      <c r="G281" s="92"/>
      <c r="H281" s="32"/>
      <c r="I281" s="32"/>
      <c r="J281" s="32"/>
      <c r="L281" s="3">
        <f t="shared" si="37"/>
        <v>0</v>
      </c>
      <c r="O281" s="30">
        <f t="shared" si="38"/>
        <v>-6.300979293882847E-08</v>
      </c>
      <c r="P281" s="30">
        <f t="shared" si="39"/>
        <v>0</v>
      </c>
      <c r="Q281" s="3">
        <f aca="true" t="shared" si="44" ref="Q281:Q344">+IF(A281&lt;=$B$5,O280*$B$19/12,0)</f>
        <v>0</v>
      </c>
      <c r="R281" s="3">
        <f aca="true" t="shared" si="45" ref="R281:R344">+IF(A281&lt;=$B$5,IF(A281&lt;=$B$20,B280*$B$19/12,PMT($B$19/12,$B$5-$B$20,-$B$4)),0)</f>
        <v>0</v>
      </c>
      <c r="S281" s="3">
        <f t="shared" si="40"/>
        <v>0</v>
      </c>
    </row>
    <row r="282" spans="1:19" ht="15">
      <c r="A282" s="6">
        <v>258</v>
      </c>
      <c r="B282" s="28">
        <f t="shared" si="41"/>
        <v>-3.285531420260668E-07</v>
      </c>
      <c r="C282" s="28">
        <f t="shared" si="42"/>
        <v>0</v>
      </c>
      <c r="D282" s="27">
        <f aca="true" t="shared" si="46" ref="D282:D345">+IF(A282&lt;=$B$5,B281*$B$6/12,0)</f>
        <v>0</v>
      </c>
      <c r="E282" s="27">
        <f t="shared" si="43"/>
        <v>0</v>
      </c>
      <c r="F282" s="92"/>
      <c r="G282" s="92"/>
      <c r="H282" s="32"/>
      <c r="I282" s="32"/>
      <c r="J282" s="32"/>
      <c r="L282" s="3">
        <f aca="true" t="shared" si="47" ref="L282:L345">IF(A282&lt;=B$5,B$14+B$15/12,0)</f>
        <v>0</v>
      </c>
      <c r="O282" s="30">
        <f aca="true" t="shared" si="48" ref="O282:O345">O281-P282</f>
        <v>-6.300979293882847E-08</v>
      </c>
      <c r="P282" s="30">
        <f aca="true" t="shared" si="49" ref="P282:P345">+R282-Q282</f>
        <v>0</v>
      </c>
      <c r="Q282" s="3">
        <f t="shared" si="44"/>
        <v>0</v>
      </c>
      <c r="R282" s="3">
        <f t="shared" si="45"/>
        <v>0</v>
      </c>
      <c r="S282" s="3">
        <f aca="true" t="shared" si="50" ref="S282:S345">R282+L282</f>
        <v>0</v>
      </c>
    </row>
    <row r="283" spans="1:19" ht="15">
      <c r="A283" s="6">
        <v>259</v>
      </c>
      <c r="B283" s="28">
        <f t="shared" si="41"/>
        <v>-3.285531420260668E-07</v>
      </c>
      <c r="C283" s="28">
        <f t="shared" si="42"/>
        <v>0</v>
      </c>
      <c r="D283" s="27">
        <f t="shared" si="46"/>
        <v>0</v>
      </c>
      <c r="E283" s="27">
        <f t="shared" si="43"/>
        <v>0</v>
      </c>
      <c r="F283" s="92"/>
      <c r="G283" s="92"/>
      <c r="H283" s="32"/>
      <c r="I283" s="32"/>
      <c r="J283" s="32"/>
      <c r="L283" s="3">
        <f t="shared" si="47"/>
        <v>0</v>
      </c>
      <c r="O283" s="30">
        <f t="shared" si="48"/>
        <v>-6.300979293882847E-08</v>
      </c>
      <c r="P283" s="30">
        <f t="shared" si="49"/>
        <v>0</v>
      </c>
      <c r="Q283" s="3">
        <f t="shared" si="44"/>
        <v>0</v>
      </c>
      <c r="R283" s="3">
        <f t="shared" si="45"/>
        <v>0</v>
      </c>
      <c r="S283" s="3">
        <f t="shared" si="50"/>
        <v>0</v>
      </c>
    </row>
    <row r="284" spans="1:19" ht="15">
      <c r="A284" s="6">
        <v>260</v>
      </c>
      <c r="B284" s="28">
        <f t="shared" si="41"/>
        <v>-3.285531420260668E-07</v>
      </c>
      <c r="C284" s="28">
        <f t="shared" si="42"/>
        <v>0</v>
      </c>
      <c r="D284" s="27">
        <f t="shared" si="46"/>
        <v>0</v>
      </c>
      <c r="E284" s="27">
        <f t="shared" si="43"/>
        <v>0</v>
      </c>
      <c r="F284" s="92"/>
      <c r="G284" s="92"/>
      <c r="H284" s="32"/>
      <c r="I284" s="32"/>
      <c r="J284" s="32"/>
      <c r="L284" s="3">
        <f t="shared" si="47"/>
        <v>0</v>
      </c>
      <c r="O284" s="30">
        <f t="shared" si="48"/>
        <v>-6.300979293882847E-08</v>
      </c>
      <c r="P284" s="30">
        <f t="shared" si="49"/>
        <v>0</v>
      </c>
      <c r="Q284" s="3">
        <f t="shared" si="44"/>
        <v>0</v>
      </c>
      <c r="R284" s="3">
        <f t="shared" si="45"/>
        <v>0</v>
      </c>
      <c r="S284" s="3">
        <f t="shared" si="50"/>
        <v>0</v>
      </c>
    </row>
    <row r="285" spans="1:19" ht="15">
      <c r="A285" s="6">
        <v>261</v>
      </c>
      <c r="B285" s="28">
        <f t="shared" si="41"/>
        <v>-3.285531420260668E-07</v>
      </c>
      <c r="C285" s="28">
        <f t="shared" si="42"/>
        <v>0</v>
      </c>
      <c r="D285" s="27">
        <f t="shared" si="46"/>
        <v>0</v>
      </c>
      <c r="E285" s="27">
        <f t="shared" si="43"/>
        <v>0</v>
      </c>
      <c r="F285" s="92"/>
      <c r="G285" s="92"/>
      <c r="H285" s="32"/>
      <c r="I285" s="32"/>
      <c r="J285" s="32"/>
      <c r="L285" s="3">
        <f t="shared" si="47"/>
        <v>0</v>
      </c>
      <c r="O285" s="30">
        <f t="shared" si="48"/>
        <v>-6.300979293882847E-08</v>
      </c>
      <c r="P285" s="30">
        <f t="shared" si="49"/>
        <v>0</v>
      </c>
      <c r="Q285" s="3">
        <f t="shared" si="44"/>
        <v>0</v>
      </c>
      <c r="R285" s="3">
        <f t="shared" si="45"/>
        <v>0</v>
      </c>
      <c r="S285" s="3">
        <f t="shared" si="50"/>
        <v>0</v>
      </c>
    </row>
    <row r="286" spans="1:19" ht="15">
      <c r="A286" s="6">
        <v>262</v>
      </c>
      <c r="B286" s="28">
        <f t="shared" si="41"/>
        <v>-3.285531420260668E-07</v>
      </c>
      <c r="C286" s="28">
        <f t="shared" si="42"/>
        <v>0</v>
      </c>
      <c r="D286" s="27">
        <f t="shared" si="46"/>
        <v>0</v>
      </c>
      <c r="E286" s="27">
        <f t="shared" si="43"/>
        <v>0</v>
      </c>
      <c r="F286" s="92"/>
      <c r="G286" s="92"/>
      <c r="H286" s="32"/>
      <c r="I286" s="32"/>
      <c r="J286" s="32"/>
      <c r="L286" s="3">
        <f t="shared" si="47"/>
        <v>0</v>
      </c>
      <c r="O286" s="30">
        <f t="shared" si="48"/>
        <v>-6.300979293882847E-08</v>
      </c>
      <c r="P286" s="30">
        <f t="shared" si="49"/>
        <v>0</v>
      </c>
      <c r="Q286" s="3">
        <f t="shared" si="44"/>
        <v>0</v>
      </c>
      <c r="R286" s="3">
        <f t="shared" si="45"/>
        <v>0</v>
      </c>
      <c r="S286" s="3">
        <f t="shared" si="50"/>
        <v>0</v>
      </c>
    </row>
    <row r="287" spans="1:19" ht="15">
      <c r="A287" s="6">
        <v>263</v>
      </c>
      <c r="B287" s="28">
        <f t="shared" si="41"/>
        <v>-3.285531420260668E-07</v>
      </c>
      <c r="C287" s="28">
        <f t="shared" si="42"/>
        <v>0</v>
      </c>
      <c r="D287" s="27">
        <f t="shared" si="46"/>
        <v>0</v>
      </c>
      <c r="E287" s="27">
        <f t="shared" si="43"/>
        <v>0</v>
      </c>
      <c r="F287" s="92"/>
      <c r="G287" s="92"/>
      <c r="H287" s="32"/>
      <c r="I287" s="32"/>
      <c r="J287" s="32"/>
      <c r="L287" s="3">
        <f t="shared" si="47"/>
        <v>0</v>
      </c>
      <c r="O287" s="30">
        <f t="shared" si="48"/>
        <v>-6.300979293882847E-08</v>
      </c>
      <c r="P287" s="30">
        <f t="shared" si="49"/>
        <v>0</v>
      </c>
      <c r="Q287" s="3">
        <f t="shared" si="44"/>
        <v>0</v>
      </c>
      <c r="R287" s="3">
        <f t="shared" si="45"/>
        <v>0</v>
      </c>
      <c r="S287" s="3">
        <f t="shared" si="50"/>
        <v>0</v>
      </c>
    </row>
    <row r="288" spans="1:19" ht="15">
      <c r="A288" s="6">
        <v>264</v>
      </c>
      <c r="B288" s="28">
        <f t="shared" si="41"/>
        <v>-3.285531420260668E-07</v>
      </c>
      <c r="C288" s="28">
        <f t="shared" si="42"/>
        <v>0</v>
      </c>
      <c r="D288" s="27">
        <f t="shared" si="46"/>
        <v>0</v>
      </c>
      <c r="E288" s="27">
        <f t="shared" si="43"/>
        <v>0</v>
      </c>
      <c r="F288" s="92"/>
      <c r="G288" s="92"/>
      <c r="H288" s="32"/>
      <c r="I288" s="32"/>
      <c r="J288" s="32"/>
      <c r="L288" s="3">
        <f t="shared" si="47"/>
        <v>0</v>
      </c>
      <c r="O288" s="30">
        <f t="shared" si="48"/>
        <v>-6.300979293882847E-08</v>
      </c>
      <c r="P288" s="30">
        <f t="shared" si="49"/>
        <v>0</v>
      </c>
      <c r="Q288" s="3">
        <f t="shared" si="44"/>
        <v>0</v>
      </c>
      <c r="R288" s="3">
        <f t="shared" si="45"/>
        <v>0</v>
      </c>
      <c r="S288" s="3">
        <f t="shared" si="50"/>
        <v>0</v>
      </c>
    </row>
    <row r="289" spans="1:19" ht="15">
      <c r="A289" s="6">
        <v>265</v>
      </c>
      <c r="B289" s="28">
        <f t="shared" si="41"/>
        <v>-3.285531420260668E-07</v>
      </c>
      <c r="C289" s="28">
        <f t="shared" si="42"/>
        <v>0</v>
      </c>
      <c r="D289" s="27">
        <f t="shared" si="46"/>
        <v>0</v>
      </c>
      <c r="E289" s="27">
        <f t="shared" si="43"/>
        <v>0</v>
      </c>
      <c r="F289" s="92"/>
      <c r="G289" s="92"/>
      <c r="H289" s="32"/>
      <c r="I289" s="32"/>
      <c r="J289" s="32"/>
      <c r="L289" s="3">
        <f t="shared" si="47"/>
        <v>0</v>
      </c>
      <c r="O289" s="30">
        <f t="shared" si="48"/>
        <v>-6.300979293882847E-08</v>
      </c>
      <c r="P289" s="30">
        <f t="shared" si="49"/>
        <v>0</v>
      </c>
      <c r="Q289" s="3">
        <f t="shared" si="44"/>
        <v>0</v>
      </c>
      <c r="R289" s="3">
        <f t="shared" si="45"/>
        <v>0</v>
      </c>
      <c r="S289" s="3">
        <f t="shared" si="50"/>
        <v>0</v>
      </c>
    </row>
    <row r="290" spans="1:19" ht="15">
      <c r="A290" s="6">
        <v>266</v>
      </c>
      <c r="B290" s="28">
        <f t="shared" si="41"/>
        <v>-3.285531420260668E-07</v>
      </c>
      <c r="C290" s="28">
        <f t="shared" si="42"/>
        <v>0</v>
      </c>
      <c r="D290" s="27">
        <f t="shared" si="46"/>
        <v>0</v>
      </c>
      <c r="E290" s="27">
        <f t="shared" si="43"/>
        <v>0</v>
      </c>
      <c r="F290" s="92"/>
      <c r="G290" s="92"/>
      <c r="H290" s="32"/>
      <c r="I290" s="32"/>
      <c r="J290" s="32"/>
      <c r="L290" s="3">
        <f t="shared" si="47"/>
        <v>0</v>
      </c>
      <c r="O290" s="30">
        <f t="shared" si="48"/>
        <v>-6.300979293882847E-08</v>
      </c>
      <c r="P290" s="30">
        <f t="shared" si="49"/>
        <v>0</v>
      </c>
      <c r="Q290" s="3">
        <f t="shared" si="44"/>
        <v>0</v>
      </c>
      <c r="R290" s="3">
        <f t="shared" si="45"/>
        <v>0</v>
      </c>
      <c r="S290" s="3">
        <f t="shared" si="50"/>
        <v>0</v>
      </c>
    </row>
    <row r="291" spans="1:19" ht="15">
      <c r="A291" s="6">
        <v>267</v>
      </c>
      <c r="B291" s="28">
        <f t="shared" si="41"/>
        <v>-3.285531420260668E-07</v>
      </c>
      <c r="C291" s="28">
        <f t="shared" si="42"/>
        <v>0</v>
      </c>
      <c r="D291" s="27">
        <f t="shared" si="46"/>
        <v>0</v>
      </c>
      <c r="E291" s="27">
        <f t="shared" si="43"/>
        <v>0</v>
      </c>
      <c r="F291" s="92"/>
      <c r="G291" s="92"/>
      <c r="H291" s="32"/>
      <c r="I291" s="32"/>
      <c r="J291" s="32"/>
      <c r="L291" s="3">
        <f t="shared" si="47"/>
        <v>0</v>
      </c>
      <c r="O291" s="30">
        <f t="shared" si="48"/>
        <v>-6.300979293882847E-08</v>
      </c>
      <c r="P291" s="30">
        <f t="shared" si="49"/>
        <v>0</v>
      </c>
      <c r="Q291" s="3">
        <f t="shared" si="44"/>
        <v>0</v>
      </c>
      <c r="R291" s="3">
        <f t="shared" si="45"/>
        <v>0</v>
      </c>
      <c r="S291" s="3">
        <f t="shared" si="50"/>
        <v>0</v>
      </c>
    </row>
    <row r="292" spans="1:19" ht="15">
      <c r="A292" s="6">
        <v>268</v>
      </c>
      <c r="B292" s="28">
        <f t="shared" si="41"/>
        <v>-3.285531420260668E-07</v>
      </c>
      <c r="C292" s="28">
        <f t="shared" si="42"/>
        <v>0</v>
      </c>
      <c r="D292" s="27">
        <f t="shared" si="46"/>
        <v>0</v>
      </c>
      <c r="E292" s="27">
        <f t="shared" si="43"/>
        <v>0</v>
      </c>
      <c r="F292" s="92"/>
      <c r="G292" s="92"/>
      <c r="H292" s="32"/>
      <c r="I292" s="32"/>
      <c r="J292" s="32"/>
      <c r="L292" s="3">
        <f t="shared" si="47"/>
        <v>0</v>
      </c>
      <c r="O292" s="30">
        <f t="shared" si="48"/>
        <v>-6.300979293882847E-08</v>
      </c>
      <c r="P292" s="30">
        <f t="shared" si="49"/>
        <v>0</v>
      </c>
      <c r="Q292" s="3">
        <f t="shared" si="44"/>
        <v>0</v>
      </c>
      <c r="R292" s="3">
        <f t="shared" si="45"/>
        <v>0</v>
      </c>
      <c r="S292" s="3">
        <f t="shared" si="50"/>
        <v>0</v>
      </c>
    </row>
    <row r="293" spans="1:19" ht="15">
      <c r="A293" s="6">
        <v>269</v>
      </c>
      <c r="B293" s="28">
        <f aca="true" t="shared" si="51" ref="B293:B356">+B292-C293</f>
        <v>-3.285531420260668E-07</v>
      </c>
      <c r="C293" s="28">
        <f aca="true" t="shared" si="52" ref="C293:C356">+E293-D293</f>
        <v>0</v>
      </c>
      <c r="D293" s="27">
        <f t="shared" si="46"/>
        <v>0</v>
      </c>
      <c r="E293" s="27">
        <f t="shared" si="43"/>
        <v>0</v>
      </c>
      <c r="F293" s="92"/>
      <c r="G293" s="92"/>
      <c r="H293" s="32"/>
      <c r="I293" s="32"/>
      <c r="J293" s="32"/>
      <c r="L293" s="3">
        <f t="shared" si="47"/>
        <v>0</v>
      </c>
      <c r="O293" s="30">
        <f t="shared" si="48"/>
        <v>-6.300979293882847E-08</v>
      </c>
      <c r="P293" s="30">
        <f t="shared" si="49"/>
        <v>0</v>
      </c>
      <c r="Q293" s="3">
        <f t="shared" si="44"/>
        <v>0</v>
      </c>
      <c r="R293" s="3">
        <f t="shared" si="45"/>
        <v>0</v>
      </c>
      <c r="S293" s="3">
        <f t="shared" si="50"/>
        <v>0</v>
      </c>
    </row>
    <row r="294" spans="1:19" ht="15">
      <c r="A294" s="6">
        <v>270</v>
      </c>
      <c r="B294" s="28">
        <f t="shared" si="51"/>
        <v>-3.285531420260668E-07</v>
      </c>
      <c r="C294" s="28">
        <f t="shared" si="52"/>
        <v>0</v>
      </c>
      <c r="D294" s="27">
        <f t="shared" si="46"/>
        <v>0</v>
      </c>
      <c r="E294" s="27">
        <f t="shared" si="43"/>
        <v>0</v>
      </c>
      <c r="F294" s="92"/>
      <c r="G294" s="92"/>
      <c r="H294" s="32"/>
      <c r="I294" s="32"/>
      <c r="J294" s="32"/>
      <c r="L294" s="3">
        <f t="shared" si="47"/>
        <v>0</v>
      </c>
      <c r="O294" s="30">
        <f t="shared" si="48"/>
        <v>-6.300979293882847E-08</v>
      </c>
      <c r="P294" s="30">
        <f t="shared" si="49"/>
        <v>0</v>
      </c>
      <c r="Q294" s="3">
        <f t="shared" si="44"/>
        <v>0</v>
      </c>
      <c r="R294" s="3">
        <f t="shared" si="45"/>
        <v>0</v>
      </c>
      <c r="S294" s="3">
        <f t="shared" si="50"/>
        <v>0</v>
      </c>
    </row>
    <row r="295" spans="1:19" ht="15">
      <c r="A295" s="6">
        <v>271</v>
      </c>
      <c r="B295" s="28">
        <f t="shared" si="51"/>
        <v>-3.285531420260668E-07</v>
      </c>
      <c r="C295" s="28">
        <f t="shared" si="52"/>
        <v>0</v>
      </c>
      <c r="D295" s="27">
        <f t="shared" si="46"/>
        <v>0</v>
      </c>
      <c r="E295" s="27">
        <f t="shared" si="43"/>
        <v>0</v>
      </c>
      <c r="F295" s="92"/>
      <c r="G295" s="92"/>
      <c r="H295" s="32"/>
      <c r="I295" s="32"/>
      <c r="J295" s="32"/>
      <c r="L295" s="3">
        <f t="shared" si="47"/>
        <v>0</v>
      </c>
      <c r="O295" s="30">
        <f t="shared" si="48"/>
        <v>-6.300979293882847E-08</v>
      </c>
      <c r="P295" s="30">
        <f t="shared" si="49"/>
        <v>0</v>
      </c>
      <c r="Q295" s="3">
        <f t="shared" si="44"/>
        <v>0</v>
      </c>
      <c r="R295" s="3">
        <f t="shared" si="45"/>
        <v>0</v>
      </c>
      <c r="S295" s="3">
        <f t="shared" si="50"/>
        <v>0</v>
      </c>
    </row>
    <row r="296" spans="1:19" ht="15">
      <c r="A296" s="6">
        <v>272</v>
      </c>
      <c r="B296" s="28">
        <f t="shared" si="51"/>
        <v>-3.285531420260668E-07</v>
      </c>
      <c r="C296" s="28">
        <f t="shared" si="52"/>
        <v>0</v>
      </c>
      <c r="D296" s="27">
        <f t="shared" si="46"/>
        <v>0</v>
      </c>
      <c r="E296" s="27">
        <f t="shared" si="43"/>
        <v>0</v>
      </c>
      <c r="F296" s="92"/>
      <c r="G296" s="92"/>
      <c r="H296" s="32"/>
      <c r="I296" s="32"/>
      <c r="J296" s="32"/>
      <c r="L296" s="3">
        <f t="shared" si="47"/>
        <v>0</v>
      </c>
      <c r="O296" s="30">
        <f t="shared" si="48"/>
        <v>-6.300979293882847E-08</v>
      </c>
      <c r="P296" s="30">
        <f t="shared" si="49"/>
        <v>0</v>
      </c>
      <c r="Q296" s="3">
        <f t="shared" si="44"/>
        <v>0</v>
      </c>
      <c r="R296" s="3">
        <f t="shared" si="45"/>
        <v>0</v>
      </c>
      <c r="S296" s="3">
        <f t="shared" si="50"/>
        <v>0</v>
      </c>
    </row>
    <row r="297" spans="1:19" ht="15">
      <c r="A297" s="6">
        <v>273</v>
      </c>
      <c r="B297" s="28">
        <f t="shared" si="51"/>
        <v>-3.285531420260668E-07</v>
      </c>
      <c r="C297" s="28">
        <f t="shared" si="52"/>
        <v>0</v>
      </c>
      <c r="D297" s="27">
        <f t="shared" si="46"/>
        <v>0</v>
      </c>
      <c r="E297" s="27">
        <f t="shared" si="43"/>
        <v>0</v>
      </c>
      <c r="F297" s="92"/>
      <c r="G297" s="92"/>
      <c r="H297" s="32"/>
      <c r="I297" s="32"/>
      <c r="J297" s="32"/>
      <c r="L297" s="3">
        <f t="shared" si="47"/>
        <v>0</v>
      </c>
      <c r="O297" s="30">
        <f t="shared" si="48"/>
        <v>-6.300979293882847E-08</v>
      </c>
      <c r="P297" s="30">
        <f t="shared" si="49"/>
        <v>0</v>
      </c>
      <c r="Q297" s="3">
        <f t="shared" si="44"/>
        <v>0</v>
      </c>
      <c r="R297" s="3">
        <f t="shared" si="45"/>
        <v>0</v>
      </c>
      <c r="S297" s="3">
        <f t="shared" si="50"/>
        <v>0</v>
      </c>
    </row>
    <row r="298" spans="1:19" ht="15">
      <c r="A298" s="6">
        <v>274</v>
      </c>
      <c r="B298" s="28">
        <f t="shared" si="51"/>
        <v>-3.285531420260668E-07</v>
      </c>
      <c r="C298" s="28">
        <f t="shared" si="52"/>
        <v>0</v>
      </c>
      <c r="D298" s="27">
        <f t="shared" si="46"/>
        <v>0</v>
      </c>
      <c r="E298" s="27">
        <f t="shared" si="43"/>
        <v>0</v>
      </c>
      <c r="F298" s="92"/>
      <c r="G298" s="92"/>
      <c r="H298" s="32"/>
      <c r="I298" s="32"/>
      <c r="J298" s="32"/>
      <c r="L298" s="3">
        <f t="shared" si="47"/>
        <v>0</v>
      </c>
      <c r="O298" s="30">
        <f t="shared" si="48"/>
        <v>-6.300979293882847E-08</v>
      </c>
      <c r="P298" s="30">
        <f t="shared" si="49"/>
        <v>0</v>
      </c>
      <c r="Q298" s="3">
        <f t="shared" si="44"/>
        <v>0</v>
      </c>
      <c r="R298" s="3">
        <f t="shared" si="45"/>
        <v>0</v>
      </c>
      <c r="S298" s="3">
        <f t="shared" si="50"/>
        <v>0</v>
      </c>
    </row>
    <row r="299" spans="1:19" ht="15">
      <c r="A299" s="6">
        <v>275</v>
      </c>
      <c r="B299" s="28">
        <f t="shared" si="51"/>
        <v>-3.285531420260668E-07</v>
      </c>
      <c r="C299" s="28">
        <f t="shared" si="52"/>
        <v>0</v>
      </c>
      <c r="D299" s="27">
        <f t="shared" si="46"/>
        <v>0</v>
      </c>
      <c r="E299" s="27">
        <f t="shared" si="43"/>
        <v>0</v>
      </c>
      <c r="F299" s="92"/>
      <c r="G299" s="92"/>
      <c r="H299" s="32"/>
      <c r="I299" s="32"/>
      <c r="J299" s="32"/>
      <c r="L299" s="3">
        <f t="shared" si="47"/>
        <v>0</v>
      </c>
      <c r="O299" s="30">
        <f t="shared" si="48"/>
        <v>-6.300979293882847E-08</v>
      </c>
      <c r="P299" s="30">
        <f t="shared" si="49"/>
        <v>0</v>
      </c>
      <c r="Q299" s="3">
        <f t="shared" si="44"/>
        <v>0</v>
      </c>
      <c r="R299" s="3">
        <f t="shared" si="45"/>
        <v>0</v>
      </c>
      <c r="S299" s="3">
        <f t="shared" si="50"/>
        <v>0</v>
      </c>
    </row>
    <row r="300" spans="1:19" ht="15">
      <c r="A300" s="6">
        <v>276</v>
      </c>
      <c r="B300" s="28">
        <f t="shared" si="51"/>
        <v>-3.285531420260668E-07</v>
      </c>
      <c r="C300" s="28">
        <f t="shared" si="52"/>
        <v>0</v>
      </c>
      <c r="D300" s="27">
        <f t="shared" si="46"/>
        <v>0</v>
      </c>
      <c r="E300" s="27">
        <f t="shared" si="43"/>
        <v>0</v>
      </c>
      <c r="F300" s="92"/>
      <c r="G300" s="92"/>
      <c r="H300" s="32"/>
      <c r="I300" s="32"/>
      <c r="J300" s="32"/>
      <c r="L300" s="3">
        <f t="shared" si="47"/>
        <v>0</v>
      </c>
      <c r="O300" s="30">
        <f t="shared" si="48"/>
        <v>-6.300979293882847E-08</v>
      </c>
      <c r="P300" s="30">
        <f t="shared" si="49"/>
        <v>0</v>
      </c>
      <c r="Q300" s="3">
        <f t="shared" si="44"/>
        <v>0</v>
      </c>
      <c r="R300" s="3">
        <f t="shared" si="45"/>
        <v>0</v>
      </c>
      <c r="S300" s="3">
        <f t="shared" si="50"/>
        <v>0</v>
      </c>
    </row>
    <row r="301" spans="1:19" ht="15">
      <c r="A301" s="6">
        <v>277</v>
      </c>
      <c r="B301" s="28">
        <f t="shared" si="51"/>
        <v>-3.285531420260668E-07</v>
      </c>
      <c r="C301" s="28">
        <f t="shared" si="52"/>
        <v>0</v>
      </c>
      <c r="D301" s="27">
        <f t="shared" si="46"/>
        <v>0</v>
      </c>
      <c r="E301" s="27">
        <f t="shared" si="43"/>
        <v>0</v>
      </c>
      <c r="F301" s="92"/>
      <c r="G301" s="92"/>
      <c r="H301" s="32"/>
      <c r="I301" s="32"/>
      <c r="J301" s="32"/>
      <c r="L301" s="3">
        <f t="shared" si="47"/>
        <v>0</v>
      </c>
      <c r="O301" s="30">
        <f t="shared" si="48"/>
        <v>-6.300979293882847E-08</v>
      </c>
      <c r="P301" s="30">
        <f t="shared" si="49"/>
        <v>0</v>
      </c>
      <c r="Q301" s="3">
        <f t="shared" si="44"/>
        <v>0</v>
      </c>
      <c r="R301" s="3">
        <f t="shared" si="45"/>
        <v>0</v>
      </c>
      <c r="S301" s="3">
        <f t="shared" si="50"/>
        <v>0</v>
      </c>
    </row>
    <row r="302" spans="1:19" ht="15">
      <c r="A302" s="6">
        <v>278</v>
      </c>
      <c r="B302" s="28">
        <f t="shared" si="51"/>
        <v>-3.285531420260668E-07</v>
      </c>
      <c r="C302" s="28">
        <f t="shared" si="52"/>
        <v>0</v>
      </c>
      <c r="D302" s="27">
        <f t="shared" si="46"/>
        <v>0</v>
      </c>
      <c r="E302" s="27">
        <f t="shared" si="43"/>
        <v>0</v>
      </c>
      <c r="F302" s="92"/>
      <c r="G302" s="92"/>
      <c r="H302" s="32"/>
      <c r="I302" s="32"/>
      <c r="J302" s="32"/>
      <c r="L302" s="3">
        <f t="shared" si="47"/>
        <v>0</v>
      </c>
      <c r="O302" s="30">
        <f t="shared" si="48"/>
        <v>-6.300979293882847E-08</v>
      </c>
      <c r="P302" s="30">
        <f t="shared" si="49"/>
        <v>0</v>
      </c>
      <c r="Q302" s="3">
        <f t="shared" si="44"/>
        <v>0</v>
      </c>
      <c r="R302" s="3">
        <f t="shared" si="45"/>
        <v>0</v>
      </c>
      <c r="S302" s="3">
        <f t="shared" si="50"/>
        <v>0</v>
      </c>
    </row>
    <row r="303" spans="1:19" ht="15">
      <c r="A303" s="6">
        <v>279</v>
      </c>
      <c r="B303" s="28">
        <f t="shared" si="51"/>
        <v>-3.285531420260668E-07</v>
      </c>
      <c r="C303" s="28">
        <f t="shared" si="52"/>
        <v>0</v>
      </c>
      <c r="D303" s="27">
        <f t="shared" si="46"/>
        <v>0</v>
      </c>
      <c r="E303" s="27">
        <f t="shared" si="43"/>
        <v>0</v>
      </c>
      <c r="F303" s="92"/>
      <c r="G303" s="92"/>
      <c r="H303" s="32"/>
      <c r="I303" s="32"/>
      <c r="J303" s="32"/>
      <c r="L303" s="3">
        <f t="shared" si="47"/>
        <v>0</v>
      </c>
      <c r="O303" s="30">
        <f t="shared" si="48"/>
        <v>-6.300979293882847E-08</v>
      </c>
      <c r="P303" s="30">
        <f t="shared" si="49"/>
        <v>0</v>
      </c>
      <c r="Q303" s="3">
        <f t="shared" si="44"/>
        <v>0</v>
      </c>
      <c r="R303" s="3">
        <f t="shared" si="45"/>
        <v>0</v>
      </c>
      <c r="S303" s="3">
        <f t="shared" si="50"/>
        <v>0</v>
      </c>
    </row>
    <row r="304" spans="1:19" ht="15">
      <c r="A304" s="6">
        <v>280</v>
      </c>
      <c r="B304" s="28">
        <f t="shared" si="51"/>
        <v>-3.285531420260668E-07</v>
      </c>
      <c r="C304" s="28">
        <f t="shared" si="52"/>
        <v>0</v>
      </c>
      <c r="D304" s="27">
        <f t="shared" si="46"/>
        <v>0</v>
      </c>
      <c r="E304" s="27">
        <f t="shared" si="43"/>
        <v>0</v>
      </c>
      <c r="F304" s="92"/>
      <c r="G304" s="92"/>
      <c r="H304" s="32"/>
      <c r="I304" s="32"/>
      <c r="J304" s="32"/>
      <c r="L304" s="3">
        <f t="shared" si="47"/>
        <v>0</v>
      </c>
      <c r="O304" s="30">
        <f t="shared" si="48"/>
        <v>-6.300979293882847E-08</v>
      </c>
      <c r="P304" s="30">
        <f t="shared" si="49"/>
        <v>0</v>
      </c>
      <c r="Q304" s="3">
        <f t="shared" si="44"/>
        <v>0</v>
      </c>
      <c r="R304" s="3">
        <f t="shared" si="45"/>
        <v>0</v>
      </c>
      <c r="S304" s="3">
        <f t="shared" si="50"/>
        <v>0</v>
      </c>
    </row>
    <row r="305" spans="1:19" ht="15">
      <c r="A305" s="6">
        <v>281</v>
      </c>
      <c r="B305" s="28">
        <f t="shared" si="51"/>
        <v>-3.285531420260668E-07</v>
      </c>
      <c r="C305" s="28">
        <f t="shared" si="52"/>
        <v>0</v>
      </c>
      <c r="D305" s="27">
        <f t="shared" si="46"/>
        <v>0</v>
      </c>
      <c r="E305" s="27">
        <f t="shared" si="43"/>
        <v>0</v>
      </c>
      <c r="F305" s="92"/>
      <c r="G305" s="92"/>
      <c r="H305" s="32"/>
      <c r="I305" s="32"/>
      <c r="J305" s="32"/>
      <c r="L305" s="3">
        <f t="shared" si="47"/>
        <v>0</v>
      </c>
      <c r="O305" s="30">
        <f t="shared" si="48"/>
        <v>-6.300979293882847E-08</v>
      </c>
      <c r="P305" s="30">
        <f t="shared" si="49"/>
        <v>0</v>
      </c>
      <c r="Q305" s="3">
        <f t="shared" si="44"/>
        <v>0</v>
      </c>
      <c r="R305" s="3">
        <f t="shared" si="45"/>
        <v>0</v>
      </c>
      <c r="S305" s="3">
        <f t="shared" si="50"/>
        <v>0</v>
      </c>
    </row>
    <row r="306" spans="1:19" ht="15">
      <c r="A306" s="6">
        <v>282</v>
      </c>
      <c r="B306" s="28">
        <f t="shared" si="51"/>
        <v>-3.285531420260668E-07</v>
      </c>
      <c r="C306" s="28">
        <f t="shared" si="52"/>
        <v>0</v>
      </c>
      <c r="D306" s="27">
        <f t="shared" si="46"/>
        <v>0</v>
      </c>
      <c r="E306" s="27">
        <f t="shared" si="43"/>
        <v>0</v>
      </c>
      <c r="F306" s="92"/>
      <c r="G306" s="92"/>
      <c r="H306" s="32"/>
      <c r="I306" s="32"/>
      <c r="J306" s="32"/>
      <c r="L306" s="3">
        <f t="shared" si="47"/>
        <v>0</v>
      </c>
      <c r="O306" s="30">
        <f t="shared" si="48"/>
        <v>-6.300979293882847E-08</v>
      </c>
      <c r="P306" s="30">
        <f t="shared" si="49"/>
        <v>0</v>
      </c>
      <c r="Q306" s="3">
        <f t="shared" si="44"/>
        <v>0</v>
      </c>
      <c r="R306" s="3">
        <f t="shared" si="45"/>
        <v>0</v>
      </c>
      <c r="S306" s="3">
        <f t="shared" si="50"/>
        <v>0</v>
      </c>
    </row>
    <row r="307" spans="1:19" ht="15">
      <c r="A307" s="6">
        <v>283</v>
      </c>
      <c r="B307" s="28">
        <f t="shared" si="51"/>
        <v>-3.285531420260668E-07</v>
      </c>
      <c r="C307" s="28">
        <f t="shared" si="52"/>
        <v>0</v>
      </c>
      <c r="D307" s="27">
        <f t="shared" si="46"/>
        <v>0</v>
      </c>
      <c r="E307" s="27">
        <f t="shared" si="43"/>
        <v>0</v>
      </c>
      <c r="F307" s="92"/>
      <c r="G307" s="92"/>
      <c r="H307" s="32"/>
      <c r="I307" s="32"/>
      <c r="J307" s="32"/>
      <c r="L307" s="3">
        <f t="shared" si="47"/>
        <v>0</v>
      </c>
      <c r="O307" s="30">
        <f t="shared" si="48"/>
        <v>-6.300979293882847E-08</v>
      </c>
      <c r="P307" s="30">
        <f t="shared" si="49"/>
        <v>0</v>
      </c>
      <c r="Q307" s="3">
        <f t="shared" si="44"/>
        <v>0</v>
      </c>
      <c r="R307" s="3">
        <f t="shared" si="45"/>
        <v>0</v>
      </c>
      <c r="S307" s="3">
        <f t="shared" si="50"/>
        <v>0</v>
      </c>
    </row>
    <row r="308" spans="1:19" ht="15">
      <c r="A308" s="6">
        <v>284</v>
      </c>
      <c r="B308" s="28">
        <f t="shared" si="51"/>
        <v>-3.285531420260668E-07</v>
      </c>
      <c r="C308" s="28">
        <f t="shared" si="52"/>
        <v>0</v>
      </c>
      <c r="D308" s="27">
        <f t="shared" si="46"/>
        <v>0</v>
      </c>
      <c r="E308" s="27">
        <f t="shared" si="43"/>
        <v>0</v>
      </c>
      <c r="F308" s="92"/>
      <c r="G308" s="92"/>
      <c r="H308" s="32"/>
      <c r="I308" s="32"/>
      <c r="J308" s="32"/>
      <c r="L308" s="3">
        <f t="shared" si="47"/>
        <v>0</v>
      </c>
      <c r="O308" s="30">
        <f t="shared" si="48"/>
        <v>-6.300979293882847E-08</v>
      </c>
      <c r="P308" s="30">
        <f t="shared" si="49"/>
        <v>0</v>
      </c>
      <c r="Q308" s="3">
        <f t="shared" si="44"/>
        <v>0</v>
      </c>
      <c r="R308" s="3">
        <f t="shared" si="45"/>
        <v>0</v>
      </c>
      <c r="S308" s="3">
        <f t="shared" si="50"/>
        <v>0</v>
      </c>
    </row>
    <row r="309" spans="1:19" ht="15">
      <c r="A309" s="6">
        <v>285</v>
      </c>
      <c r="B309" s="28">
        <f t="shared" si="51"/>
        <v>-3.285531420260668E-07</v>
      </c>
      <c r="C309" s="28">
        <f t="shared" si="52"/>
        <v>0</v>
      </c>
      <c r="D309" s="27">
        <f t="shared" si="46"/>
        <v>0</v>
      </c>
      <c r="E309" s="27">
        <f t="shared" si="43"/>
        <v>0</v>
      </c>
      <c r="F309" s="92"/>
      <c r="G309" s="92"/>
      <c r="H309" s="32"/>
      <c r="I309" s="32"/>
      <c r="J309" s="32"/>
      <c r="L309" s="3">
        <f t="shared" si="47"/>
        <v>0</v>
      </c>
      <c r="O309" s="30">
        <f t="shared" si="48"/>
        <v>-6.300979293882847E-08</v>
      </c>
      <c r="P309" s="30">
        <f t="shared" si="49"/>
        <v>0</v>
      </c>
      <c r="Q309" s="3">
        <f t="shared" si="44"/>
        <v>0</v>
      </c>
      <c r="R309" s="3">
        <f t="shared" si="45"/>
        <v>0</v>
      </c>
      <c r="S309" s="3">
        <f t="shared" si="50"/>
        <v>0</v>
      </c>
    </row>
    <row r="310" spans="1:19" ht="15">
      <c r="A310" s="6">
        <v>286</v>
      </c>
      <c r="B310" s="28">
        <f t="shared" si="51"/>
        <v>-3.285531420260668E-07</v>
      </c>
      <c r="C310" s="28">
        <f t="shared" si="52"/>
        <v>0</v>
      </c>
      <c r="D310" s="27">
        <f t="shared" si="46"/>
        <v>0</v>
      </c>
      <c r="E310" s="27">
        <f t="shared" si="43"/>
        <v>0</v>
      </c>
      <c r="F310" s="92"/>
      <c r="G310" s="92"/>
      <c r="H310" s="32"/>
      <c r="I310" s="32"/>
      <c r="J310" s="32"/>
      <c r="L310" s="3">
        <f t="shared" si="47"/>
        <v>0</v>
      </c>
      <c r="O310" s="30">
        <f t="shared" si="48"/>
        <v>-6.300979293882847E-08</v>
      </c>
      <c r="P310" s="30">
        <f t="shared" si="49"/>
        <v>0</v>
      </c>
      <c r="Q310" s="3">
        <f t="shared" si="44"/>
        <v>0</v>
      </c>
      <c r="R310" s="3">
        <f t="shared" si="45"/>
        <v>0</v>
      </c>
      <c r="S310" s="3">
        <f t="shared" si="50"/>
        <v>0</v>
      </c>
    </row>
    <row r="311" spans="1:19" ht="15">
      <c r="A311" s="6">
        <v>287</v>
      </c>
      <c r="B311" s="28">
        <f t="shared" si="51"/>
        <v>-3.285531420260668E-07</v>
      </c>
      <c r="C311" s="28">
        <f t="shared" si="52"/>
        <v>0</v>
      </c>
      <c r="D311" s="27">
        <f t="shared" si="46"/>
        <v>0</v>
      </c>
      <c r="E311" s="27">
        <f t="shared" si="43"/>
        <v>0</v>
      </c>
      <c r="F311" s="92"/>
      <c r="G311" s="92"/>
      <c r="H311" s="32"/>
      <c r="I311" s="32"/>
      <c r="J311" s="32"/>
      <c r="L311" s="3">
        <f t="shared" si="47"/>
        <v>0</v>
      </c>
      <c r="O311" s="30">
        <f t="shared" si="48"/>
        <v>-6.300979293882847E-08</v>
      </c>
      <c r="P311" s="30">
        <f t="shared" si="49"/>
        <v>0</v>
      </c>
      <c r="Q311" s="3">
        <f t="shared" si="44"/>
        <v>0</v>
      </c>
      <c r="R311" s="3">
        <f t="shared" si="45"/>
        <v>0</v>
      </c>
      <c r="S311" s="3">
        <f t="shared" si="50"/>
        <v>0</v>
      </c>
    </row>
    <row r="312" spans="1:19" ht="15">
      <c r="A312" s="6">
        <v>288</v>
      </c>
      <c r="B312" s="28">
        <f t="shared" si="51"/>
        <v>-3.285531420260668E-07</v>
      </c>
      <c r="C312" s="28">
        <f t="shared" si="52"/>
        <v>0</v>
      </c>
      <c r="D312" s="27">
        <f t="shared" si="46"/>
        <v>0</v>
      </c>
      <c r="E312" s="27">
        <f t="shared" si="43"/>
        <v>0</v>
      </c>
      <c r="F312" s="92"/>
      <c r="G312" s="92"/>
      <c r="H312" s="32"/>
      <c r="I312" s="32"/>
      <c r="J312" s="32"/>
      <c r="L312" s="3">
        <f t="shared" si="47"/>
        <v>0</v>
      </c>
      <c r="O312" s="30">
        <f t="shared" si="48"/>
        <v>-6.300979293882847E-08</v>
      </c>
      <c r="P312" s="30">
        <f t="shared" si="49"/>
        <v>0</v>
      </c>
      <c r="Q312" s="3">
        <f t="shared" si="44"/>
        <v>0</v>
      </c>
      <c r="R312" s="3">
        <f t="shared" si="45"/>
        <v>0</v>
      </c>
      <c r="S312" s="3">
        <f t="shared" si="50"/>
        <v>0</v>
      </c>
    </row>
    <row r="313" spans="1:19" ht="15">
      <c r="A313" s="6">
        <v>289</v>
      </c>
      <c r="B313" s="28">
        <f t="shared" si="51"/>
        <v>-3.285531420260668E-07</v>
      </c>
      <c r="C313" s="28">
        <f t="shared" si="52"/>
        <v>0</v>
      </c>
      <c r="D313" s="27">
        <f t="shared" si="46"/>
        <v>0</v>
      </c>
      <c r="E313" s="27">
        <f t="shared" si="43"/>
        <v>0</v>
      </c>
      <c r="F313" s="92"/>
      <c r="G313" s="92"/>
      <c r="H313" s="32"/>
      <c r="I313" s="32"/>
      <c r="J313" s="32"/>
      <c r="L313" s="3">
        <f t="shared" si="47"/>
        <v>0</v>
      </c>
      <c r="O313" s="30">
        <f t="shared" si="48"/>
        <v>-6.300979293882847E-08</v>
      </c>
      <c r="P313" s="30">
        <f t="shared" si="49"/>
        <v>0</v>
      </c>
      <c r="Q313" s="3">
        <f t="shared" si="44"/>
        <v>0</v>
      </c>
      <c r="R313" s="3">
        <f t="shared" si="45"/>
        <v>0</v>
      </c>
      <c r="S313" s="3">
        <f t="shared" si="50"/>
        <v>0</v>
      </c>
    </row>
    <row r="314" spans="1:19" ht="15">
      <c r="A314" s="6">
        <v>290</v>
      </c>
      <c r="B314" s="28">
        <f t="shared" si="51"/>
        <v>-3.285531420260668E-07</v>
      </c>
      <c r="C314" s="28">
        <f t="shared" si="52"/>
        <v>0</v>
      </c>
      <c r="D314" s="27">
        <f t="shared" si="46"/>
        <v>0</v>
      </c>
      <c r="E314" s="27">
        <f t="shared" si="43"/>
        <v>0</v>
      </c>
      <c r="F314" s="92"/>
      <c r="G314" s="92"/>
      <c r="H314" s="32"/>
      <c r="I314" s="32"/>
      <c r="J314" s="32"/>
      <c r="L314" s="3">
        <f t="shared" si="47"/>
        <v>0</v>
      </c>
      <c r="O314" s="30">
        <f t="shared" si="48"/>
        <v>-6.300979293882847E-08</v>
      </c>
      <c r="P314" s="30">
        <f t="shared" si="49"/>
        <v>0</v>
      </c>
      <c r="Q314" s="3">
        <f t="shared" si="44"/>
        <v>0</v>
      </c>
      <c r="R314" s="3">
        <f t="shared" si="45"/>
        <v>0</v>
      </c>
      <c r="S314" s="3">
        <f t="shared" si="50"/>
        <v>0</v>
      </c>
    </row>
    <row r="315" spans="1:19" ht="15">
      <c r="A315" s="6">
        <v>291</v>
      </c>
      <c r="B315" s="28">
        <f t="shared" si="51"/>
        <v>-3.285531420260668E-07</v>
      </c>
      <c r="C315" s="28">
        <f t="shared" si="52"/>
        <v>0</v>
      </c>
      <c r="D315" s="27">
        <f t="shared" si="46"/>
        <v>0</v>
      </c>
      <c r="E315" s="27">
        <f t="shared" si="43"/>
        <v>0</v>
      </c>
      <c r="F315" s="92"/>
      <c r="G315" s="92"/>
      <c r="H315" s="32"/>
      <c r="I315" s="32"/>
      <c r="J315" s="32"/>
      <c r="L315" s="3">
        <f t="shared" si="47"/>
        <v>0</v>
      </c>
      <c r="O315" s="30">
        <f t="shared" si="48"/>
        <v>-6.300979293882847E-08</v>
      </c>
      <c r="P315" s="30">
        <f t="shared" si="49"/>
        <v>0</v>
      </c>
      <c r="Q315" s="3">
        <f t="shared" si="44"/>
        <v>0</v>
      </c>
      <c r="R315" s="3">
        <f t="shared" si="45"/>
        <v>0</v>
      </c>
      <c r="S315" s="3">
        <f t="shared" si="50"/>
        <v>0</v>
      </c>
    </row>
    <row r="316" spans="1:19" ht="15">
      <c r="A316" s="6">
        <v>292</v>
      </c>
      <c r="B316" s="28">
        <f t="shared" si="51"/>
        <v>-3.285531420260668E-07</v>
      </c>
      <c r="C316" s="28">
        <f t="shared" si="52"/>
        <v>0</v>
      </c>
      <c r="D316" s="27">
        <f t="shared" si="46"/>
        <v>0</v>
      </c>
      <c r="E316" s="27">
        <f t="shared" si="43"/>
        <v>0</v>
      </c>
      <c r="F316" s="92"/>
      <c r="G316" s="92"/>
      <c r="H316" s="32"/>
      <c r="I316" s="32"/>
      <c r="J316" s="32"/>
      <c r="L316" s="3">
        <f t="shared" si="47"/>
        <v>0</v>
      </c>
      <c r="O316" s="30">
        <f t="shared" si="48"/>
        <v>-6.300979293882847E-08</v>
      </c>
      <c r="P316" s="30">
        <f t="shared" si="49"/>
        <v>0</v>
      </c>
      <c r="Q316" s="3">
        <f t="shared" si="44"/>
        <v>0</v>
      </c>
      <c r="R316" s="3">
        <f t="shared" si="45"/>
        <v>0</v>
      </c>
      <c r="S316" s="3">
        <f t="shared" si="50"/>
        <v>0</v>
      </c>
    </row>
    <row r="317" spans="1:19" ht="15">
      <c r="A317" s="6">
        <v>293</v>
      </c>
      <c r="B317" s="28">
        <f t="shared" si="51"/>
        <v>-3.285531420260668E-07</v>
      </c>
      <c r="C317" s="28">
        <f t="shared" si="52"/>
        <v>0</v>
      </c>
      <c r="D317" s="27">
        <f t="shared" si="46"/>
        <v>0</v>
      </c>
      <c r="E317" s="27">
        <f t="shared" si="43"/>
        <v>0</v>
      </c>
      <c r="F317" s="92"/>
      <c r="G317" s="92"/>
      <c r="H317" s="32"/>
      <c r="I317" s="32"/>
      <c r="J317" s="32"/>
      <c r="L317" s="3">
        <f t="shared" si="47"/>
        <v>0</v>
      </c>
      <c r="O317" s="30">
        <f t="shared" si="48"/>
        <v>-6.300979293882847E-08</v>
      </c>
      <c r="P317" s="30">
        <f t="shared" si="49"/>
        <v>0</v>
      </c>
      <c r="Q317" s="3">
        <f t="shared" si="44"/>
        <v>0</v>
      </c>
      <c r="R317" s="3">
        <f t="shared" si="45"/>
        <v>0</v>
      </c>
      <c r="S317" s="3">
        <f t="shared" si="50"/>
        <v>0</v>
      </c>
    </row>
    <row r="318" spans="1:19" ht="15">
      <c r="A318" s="6">
        <v>294</v>
      </c>
      <c r="B318" s="28">
        <f t="shared" si="51"/>
        <v>-3.285531420260668E-07</v>
      </c>
      <c r="C318" s="28">
        <f t="shared" si="52"/>
        <v>0</v>
      </c>
      <c r="D318" s="27">
        <f t="shared" si="46"/>
        <v>0</v>
      </c>
      <c r="E318" s="27">
        <f t="shared" si="43"/>
        <v>0</v>
      </c>
      <c r="F318" s="92"/>
      <c r="G318" s="92"/>
      <c r="H318" s="32"/>
      <c r="I318" s="32"/>
      <c r="J318" s="32"/>
      <c r="L318" s="3">
        <f t="shared" si="47"/>
        <v>0</v>
      </c>
      <c r="O318" s="30">
        <f t="shared" si="48"/>
        <v>-6.300979293882847E-08</v>
      </c>
      <c r="P318" s="30">
        <f t="shared" si="49"/>
        <v>0</v>
      </c>
      <c r="Q318" s="3">
        <f t="shared" si="44"/>
        <v>0</v>
      </c>
      <c r="R318" s="3">
        <f t="shared" si="45"/>
        <v>0</v>
      </c>
      <c r="S318" s="3">
        <f t="shared" si="50"/>
        <v>0</v>
      </c>
    </row>
    <row r="319" spans="1:19" ht="15">
      <c r="A319" s="6">
        <v>295</v>
      </c>
      <c r="B319" s="28">
        <f t="shared" si="51"/>
        <v>-3.285531420260668E-07</v>
      </c>
      <c r="C319" s="28">
        <f t="shared" si="52"/>
        <v>0</v>
      </c>
      <c r="D319" s="27">
        <f t="shared" si="46"/>
        <v>0</v>
      </c>
      <c r="E319" s="27">
        <f t="shared" si="43"/>
        <v>0</v>
      </c>
      <c r="F319" s="92"/>
      <c r="G319" s="92"/>
      <c r="H319" s="32"/>
      <c r="I319" s="32"/>
      <c r="J319" s="32"/>
      <c r="L319" s="3">
        <f t="shared" si="47"/>
        <v>0</v>
      </c>
      <c r="O319" s="30">
        <f t="shared" si="48"/>
        <v>-6.300979293882847E-08</v>
      </c>
      <c r="P319" s="30">
        <f t="shared" si="49"/>
        <v>0</v>
      </c>
      <c r="Q319" s="3">
        <f t="shared" si="44"/>
        <v>0</v>
      </c>
      <c r="R319" s="3">
        <f t="shared" si="45"/>
        <v>0</v>
      </c>
      <c r="S319" s="3">
        <f t="shared" si="50"/>
        <v>0</v>
      </c>
    </row>
    <row r="320" spans="1:19" ht="15">
      <c r="A320" s="6">
        <v>296</v>
      </c>
      <c r="B320" s="28">
        <f t="shared" si="51"/>
        <v>-3.285531420260668E-07</v>
      </c>
      <c r="C320" s="28">
        <f t="shared" si="52"/>
        <v>0</v>
      </c>
      <c r="D320" s="27">
        <f t="shared" si="46"/>
        <v>0</v>
      </c>
      <c r="E320" s="27">
        <f t="shared" si="43"/>
        <v>0</v>
      </c>
      <c r="F320" s="92"/>
      <c r="G320" s="92"/>
      <c r="H320" s="32"/>
      <c r="I320" s="32"/>
      <c r="J320" s="32"/>
      <c r="L320" s="3">
        <f t="shared" si="47"/>
        <v>0</v>
      </c>
      <c r="O320" s="30">
        <f t="shared" si="48"/>
        <v>-6.300979293882847E-08</v>
      </c>
      <c r="P320" s="30">
        <f t="shared" si="49"/>
        <v>0</v>
      </c>
      <c r="Q320" s="3">
        <f t="shared" si="44"/>
        <v>0</v>
      </c>
      <c r="R320" s="3">
        <f t="shared" si="45"/>
        <v>0</v>
      </c>
      <c r="S320" s="3">
        <f t="shared" si="50"/>
        <v>0</v>
      </c>
    </row>
    <row r="321" spans="1:19" ht="15">
      <c r="A321" s="6">
        <v>297</v>
      </c>
      <c r="B321" s="28">
        <f t="shared" si="51"/>
        <v>-3.285531420260668E-07</v>
      </c>
      <c r="C321" s="28">
        <f t="shared" si="52"/>
        <v>0</v>
      </c>
      <c r="D321" s="27">
        <f t="shared" si="46"/>
        <v>0</v>
      </c>
      <c r="E321" s="27">
        <f t="shared" si="43"/>
        <v>0</v>
      </c>
      <c r="F321" s="92"/>
      <c r="G321" s="92"/>
      <c r="H321" s="32"/>
      <c r="I321" s="32"/>
      <c r="J321" s="32"/>
      <c r="L321" s="3">
        <f t="shared" si="47"/>
        <v>0</v>
      </c>
      <c r="O321" s="30">
        <f t="shared" si="48"/>
        <v>-6.300979293882847E-08</v>
      </c>
      <c r="P321" s="30">
        <f t="shared" si="49"/>
        <v>0</v>
      </c>
      <c r="Q321" s="3">
        <f t="shared" si="44"/>
        <v>0</v>
      </c>
      <c r="R321" s="3">
        <f t="shared" si="45"/>
        <v>0</v>
      </c>
      <c r="S321" s="3">
        <f t="shared" si="50"/>
        <v>0</v>
      </c>
    </row>
    <row r="322" spans="1:19" ht="15">
      <c r="A322" s="6">
        <v>298</v>
      </c>
      <c r="B322" s="28">
        <f t="shared" si="51"/>
        <v>-3.285531420260668E-07</v>
      </c>
      <c r="C322" s="28">
        <f t="shared" si="52"/>
        <v>0</v>
      </c>
      <c r="D322" s="27">
        <f t="shared" si="46"/>
        <v>0</v>
      </c>
      <c r="E322" s="27">
        <f t="shared" si="43"/>
        <v>0</v>
      </c>
      <c r="F322" s="92"/>
      <c r="G322" s="92"/>
      <c r="H322" s="32"/>
      <c r="I322" s="32"/>
      <c r="J322" s="32"/>
      <c r="L322" s="3">
        <f t="shared" si="47"/>
        <v>0</v>
      </c>
      <c r="O322" s="30">
        <f t="shared" si="48"/>
        <v>-6.300979293882847E-08</v>
      </c>
      <c r="P322" s="30">
        <f t="shared" si="49"/>
        <v>0</v>
      </c>
      <c r="Q322" s="3">
        <f t="shared" si="44"/>
        <v>0</v>
      </c>
      <c r="R322" s="3">
        <f t="shared" si="45"/>
        <v>0</v>
      </c>
      <c r="S322" s="3">
        <f t="shared" si="50"/>
        <v>0</v>
      </c>
    </row>
    <row r="323" spans="1:19" ht="15">
      <c r="A323" s="6">
        <v>299</v>
      </c>
      <c r="B323" s="28">
        <f t="shared" si="51"/>
        <v>-3.285531420260668E-07</v>
      </c>
      <c r="C323" s="28">
        <f t="shared" si="52"/>
        <v>0</v>
      </c>
      <c r="D323" s="27">
        <f t="shared" si="46"/>
        <v>0</v>
      </c>
      <c r="E323" s="27">
        <f t="shared" si="43"/>
        <v>0</v>
      </c>
      <c r="F323" s="92"/>
      <c r="G323" s="92"/>
      <c r="H323" s="32"/>
      <c r="I323" s="32"/>
      <c r="J323" s="32"/>
      <c r="L323" s="3">
        <f t="shared" si="47"/>
        <v>0</v>
      </c>
      <c r="O323" s="30">
        <f t="shared" si="48"/>
        <v>-6.300979293882847E-08</v>
      </c>
      <c r="P323" s="30">
        <f t="shared" si="49"/>
        <v>0</v>
      </c>
      <c r="Q323" s="3">
        <f t="shared" si="44"/>
        <v>0</v>
      </c>
      <c r="R323" s="3">
        <f t="shared" si="45"/>
        <v>0</v>
      </c>
      <c r="S323" s="3">
        <f t="shared" si="50"/>
        <v>0</v>
      </c>
    </row>
    <row r="324" spans="1:19" ht="15">
      <c r="A324" s="6">
        <v>300</v>
      </c>
      <c r="B324" s="28">
        <f t="shared" si="51"/>
        <v>-3.285531420260668E-07</v>
      </c>
      <c r="C324" s="28">
        <f t="shared" si="52"/>
        <v>0</v>
      </c>
      <c r="D324" s="27">
        <f t="shared" si="46"/>
        <v>0</v>
      </c>
      <c r="E324" s="27">
        <f t="shared" si="43"/>
        <v>0</v>
      </c>
      <c r="F324" s="92"/>
      <c r="G324" s="92"/>
      <c r="H324" s="32"/>
      <c r="I324" s="32"/>
      <c r="J324" s="32"/>
      <c r="L324" s="3">
        <f t="shared" si="47"/>
        <v>0</v>
      </c>
      <c r="O324" s="30">
        <f t="shared" si="48"/>
        <v>-6.300979293882847E-08</v>
      </c>
      <c r="P324" s="30">
        <f t="shared" si="49"/>
        <v>0</v>
      </c>
      <c r="Q324" s="3">
        <f t="shared" si="44"/>
        <v>0</v>
      </c>
      <c r="R324" s="3">
        <f t="shared" si="45"/>
        <v>0</v>
      </c>
      <c r="S324" s="3">
        <f t="shared" si="50"/>
        <v>0</v>
      </c>
    </row>
    <row r="325" spans="1:19" ht="15">
      <c r="A325" s="6">
        <v>301</v>
      </c>
      <c r="B325" s="28">
        <f t="shared" si="51"/>
        <v>-3.285531420260668E-07</v>
      </c>
      <c r="C325" s="28">
        <f t="shared" si="52"/>
        <v>0</v>
      </c>
      <c r="D325" s="27">
        <f t="shared" si="46"/>
        <v>0</v>
      </c>
      <c r="E325" s="27">
        <f t="shared" si="43"/>
        <v>0</v>
      </c>
      <c r="F325" s="92"/>
      <c r="G325" s="92"/>
      <c r="H325" s="32"/>
      <c r="I325" s="32"/>
      <c r="J325" s="32"/>
      <c r="L325" s="3">
        <f t="shared" si="47"/>
        <v>0</v>
      </c>
      <c r="O325" s="30">
        <f t="shared" si="48"/>
        <v>-6.300979293882847E-08</v>
      </c>
      <c r="P325" s="30">
        <f t="shared" si="49"/>
        <v>0</v>
      </c>
      <c r="Q325" s="3">
        <f t="shared" si="44"/>
        <v>0</v>
      </c>
      <c r="R325" s="3">
        <f t="shared" si="45"/>
        <v>0</v>
      </c>
      <c r="S325" s="3">
        <f t="shared" si="50"/>
        <v>0</v>
      </c>
    </row>
    <row r="326" spans="1:19" ht="15">
      <c r="A326" s="6">
        <v>302</v>
      </c>
      <c r="B326" s="28">
        <f t="shared" si="51"/>
        <v>-3.285531420260668E-07</v>
      </c>
      <c r="C326" s="28">
        <f t="shared" si="52"/>
        <v>0</v>
      </c>
      <c r="D326" s="27">
        <f t="shared" si="46"/>
        <v>0</v>
      </c>
      <c r="E326" s="27">
        <f t="shared" si="43"/>
        <v>0</v>
      </c>
      <c r="F326" s="92"/>
      <c r="G326" s="92"/>
      <c r="H326" s="32"/>
      <c r="I326" s="32"/>
      <c r="J326" s="32"/>
      <c r="L326" s="3">
        <f t="shared" si="47"/>
        <v>0</v>
      </c>
      <c r="O326" s="30">
        <f t="shared" si="48"/>
        <v>-6.300979293882847E-08</v>
      </c>
      <c r="P326" s="30">
        <f t="shared" si="49"/>
        <v>0</v>
      </c>
      <c r="Q326" s="3">
        <f t="shared" si="44"/>
        <v>0</v>
      </c>
      <c r="R326" s="3">
        <f t="shared" si="45"/>
        <v>0</v>
      </c>
      <c r="S326" s="3">
        <f t="shared" si="50"/>
        <v>0</v>
      </c>
    </row>
    <row r="327" spans="1:19" ht="15">
      <c r="A327" s="6">
        <v>303</v>
      </c>
      <c r="B327" s="28">
        <f t="shared" si="51"/>
        <v>-3.285531420260668E-07</v>
      </c>
      <c r="C327" s="28">
        <f t="shared" si="52"/>
        <v>0</v>
      </c>
      <c r="D327" s="27">
        <f t="shared" si="46"/>
        <v>0</v>
      </c>
      <c r="E327" s="27">
        <f t="shared" si="43"/>
        <v>0</v>
      </c>
      <c r="F327" s="92"/>
      <c r="G327" s="92"/>
      <c r="H327" s="32"/>
      <c r="I327" s="32"/>
      <c r="J327" s="32"/>
      <c r="L327" s="3">
        <f t="shared" si="47"/>
        <v>0</v>
      </c>
      <c r="O327" s="30">
        <f t="shared" si="48"/>
        <v>-6.300979293882847E-08</v>
      </c>
      <c r="P327" s="30">
        <f t="shared" si="49"/>
        <v>0</v>
      </c>
      <c r="Q327" s="3">
        <f t="shared" si="44"/>
        <v>0</v>
      </c>
      <c r="R327" s="3">
        <f t="shared" si="45"/>
        <v>0</v>
      </c>
      <c r="S327" s="3">
        <f t="shared" si="50"/>
        <v>0</v>
      </c>
    </row>
    <row r="328" spans="1:19" ht="15">
      <c r="A328" s="6">
        <v>304</v>
      </c>
      <c r="B328" s="28">
        <f t="shared" si="51"/>
        <v>-3.285531420260668E-07</v>
      </c>
      <c r="C328" s="28">
        <f t="shared" si="52"/>
        <v>0</v>
      </c>
      <c r="D328" s="27">
        <f t="shared" si="46"/>
        <v>0</v>
      </c>
      <c r="E328" s="27">
        <f t="shared" si="43"/>
        <v>0</v>
      </c>
      <c r="F328" s="92"/>
      <c r="G328" s="92"/>
      <c r="H328" s="32"/>
      <c r="I328" s="32"/>
      <c r="J328" s="32"/>
      <c r="L328" s="3">
        <f t="shared" si="47"/>
        <v>0</v>
      </c>
      <c r="O328" s="30">
        <f t="shared" si="48"/>
        <v>-6.300979293882847E-08</v>
      </c>
      <c r="P328" s="30">
        <f t="shared" si="49"/>
        <v>0</v>
      </c>
      <c r="Q328" s="3">
        <f t="shared" si="44"/>
        <v>0</v>
      </c>
      <c r="R328" s="3">
        <f t="shared" si="45"/>
        <v>0</v>
      </c>
      <c r="S328" s="3">
        <f t="shared" si="50"/>
        <v>0</v>
      </c>
    </row>
    <row r="329" spans="1:19" ht="15">
      <c r="A329" s="6">
        <v>305</v>
      </c>
      <c r="B329" s="28">
        <f t="shared" si="51"/>
        <v>-3.285531420260668E-07</v>
      </c>
      <c r="C329" s="28">
        <f t="shared" si="52"/>
        <v>0</v>
      </c>
      <c r="D329" s="27">
        <f t="shared" si="46"/>
        <v>0</v>
      </c>
      <c r="E329" s="27">
        <f t="shared" si="43"/>
        <v>0</v>
      </c>
      <c r="F329" s="92"/>
      <c r="G329" s="92"/>
      <c r="H329" s="32"/>
      <c r="I329" s="32"/>
      <c r="J329" s="32"/>
      <c r="L329" s="3">
        <f t="shared" si="47"/>
        <v>0</v>
      </c>
      <c r="O329" s="30">
        <f t="shared" si="48"/>
        <v>-6.300979293882847E-08</v>
      </c>
      <c r="P329" s="30">
        <f t="shared" si="49"/>
        <v>0</v>
      </c>
      <c r="Q329" s="3">
        <f t="shared" si="44"/>
        <v>0</v>
      </c>
      <c r="R329" s="3">
        <f t="shared" si="45"/>
        <v>0</v>
      </c>
      <c r="S329" s="3">
        <f t="shared" si="50"/>
        <v>0</v>
      </c>
    </row>
    <row r="330" spans="1:19" ht="15">
      <c r="A330" s="6">
        <v>306</v>
      </c>
      <c r="B330" s="28">
        <f t="shared" si="51"/>
        <v>-3.285531420260668E-07</v>
      </c>
      <c r="C330" s="28">
        <f t="shared" si="52"/>
        <v>0</v>
      </c>
      <c r="D330" s="27">
        <f t="shared" si="46"/>
        <v>0</v>
      </c>
      <c r="E330" s="27">
        <f t="shared" si="43"/>
        <v>0</v>
      </c>
      <c r="F330" s="92"/>
      <c r="G330" s="92"/>
      <c r="H330" s="32"/>
      <c r="I330" s="32"/>
      <c r="J330" s="32"/>
      <c r="L330" s="3">
        <f t="shared" si="47"/>
        <v>0</v>
      </c>
      <c r="O330" s="30">
        <f t="shared" si="48"/>
        <v>-6.300979293882847E-08</v>
      </c>
      <c r="P330" s="30">
        <f t="shared" si="49"/>
        <v>0</v>
      </c>
      <c r="Q330" s="3">
        <f t="shared" si="44"/>
        <v>0</v>
      </c>
      <c r="R330" s="3">
        <f t="shared" si="45"/>
        <v>0</v>
      </c>
      <c r="S330" s="3">
        <f t="shared" si="50"/>
        <v>0</v>
      </c>
    </row>
    <row r="331" spans="1:19" ht="15">
      <c r="A331" s="6">
        <v>307</v>
      </c>
      <c r="B331" s="28">
        <f t="shared" si="51"/>
        <v>-3.285531420260668E-07</v>
      </c>
      <c r="C331" s="28">
        <f t="shared" si="52"/>
        <v>0</v>
      </c>
      <c r="D331" s="27">
        <f t="shared" si="46"/>
        <v>0</v>
      </c>
      <c r="E331" s="27">
        <f t="shared" si="43"/>
        <v>0</v>
      </c>
      <c r="F331" s="92"/>
      <c r="G331" s="92"/>
      <c r="H331" s="32"/>
      <c r="I331" s="32"/>
      <c r="J331" s="32"/>
      <c r="L331" s="3">
        <f t="shared" si="47"/>
        <v>0</v>
      </c>
      <c r="O331" s="30">
        <f t="shared" si="48"/>
        <v>-6.300979293882847E-08</v>
      </c>
      <c r="P331" s="30">
        <f t="shared" si="49"/>
        <v>0</v>
      </c>
      <c r="Q331" s="3">
        <f t="shared" si="44"/>
        <v>0</v>
      </c>
      <c r="R331" s="3">
        <f t="shared" si="45"/>
        <v>0</v>
      </c>
      <c r="S331" s="3">
        <f t="shared" si="50"/>
        <v>0</v>
      </c>
    </row>
    <row r="332" spans="1:19" ht="15">
      <c r="A332" s="6">
        <v>308</v>
      </c>
      <c r="B332" s="28">
        <f t="shared" si="51"/>
        <v>-3.285531420260668E-07</v>
      </c>
      <c r="C332" s="28">
        <f t="shared" si="52"/>
        <v>0</v>
      </c>
      <c r="D332" s="27">
        <f t="shared" si="46"/>
        <v>0</v>
      </c>
      <c r="E332" s="27">
        <f t="shared" si="43"/>
        <v>0</v>
      </c>
      <c r="F332" s="92"/>
      <c r="G332" s="92"/>
      <c r="H332" s="32"/>
      <c r="I332" s="32"/>
      <c r="J332" s="32"/>
      <c r="L332" s="3">
        <f t="shared" si="47"/>
        <v>0</v>
      </c>
      <c r="O332" s="30">
        <f t="shared" si="48"/>
        <v>-6.300979293882847E-08</v>
      </c>
      <c r="P332" s="30">
        <f t="shared" si="49"/>
        <v>0</v>
      </c>
      <c r="Q332" s="3">
        <f t="shared" si="44"/>
        <v>0</v>
      </c>
      <c r="R332" s="3">
        <f t="shared" si="45"/>
        <v>0</v>
      </c>
      <c r="S332" s="3">
        <f t="shared" si="50"/>
        <v>0</v>
      </c>
    </row>
    <row r="333" spans="1:19" ht="15">
      <c r="A333" s="6">
        <v>309</v>
      </c>
      <c r="B333" s="28">
        <f t="shared" si="51"/>
        <v>-3.285531420260668E-07</v>
      </c>
      <c r="C333" s="28">
        <f t="shared" si="52"/>
        <v>0</v>
      </c>
      <c r="D333" s="27">
        <f t="shared" si="46"/>
        <v>0</v>
      </c>
      <c r="E333" s="27">
        <f t="shared" si="43"/>
        <v>0</v>
      </c>
      <c r="F333" s="92"/>
      <c r="G333" s="92"/>
      <c r="H333" s="32"/>
      <c r="I333" s="32"/>
      <c r="J333" s="32"/>
      <c r="L333" s="3">
        <f t="shared" si="47"/>
        <v>0</v>
      </c>
      <c r="O333" s="30">
        <f t="shared" si="48"/>
        <v>-6.300979293882847E-08</v>
      </c>
      <c r="P333" s="30">
        <f t="shared" si="49"/>
        <v>0</v>
      </c>
      <c r="Q333" s="3">
        <f t="shared" si="44"/>
        <v>0</v>
      </c>
      <c r="R333" s="3">
        <f t="shared" si="45"/>
        <v>0</v>
      </c>
      <c r="S333" s="3">
        <f t="shared" si="50"/>
        <v>0</v>
      </c>
    </row>
    <row r="334" spans="1:19" ht="15">
      <c r="A334" s="6">
        <v>310</v>
      </c>
      <c r="B334" s="28">
        <f t="shared" si="51"/>
        <v>-3.285531420260668E-07</v>
      </c>
      <c r="C334" s="28">
        <f t="shared" si="52"/>
        <v>0</v>
      </c>
      <c r="D334" s="27">
        <f t="shared" si="46"/>
        <v>0</v>
      </c>
      <c r="E334" s="27">
        <f t="shared" si="43"/>
        <v>0</v>
      </c>
      <c r="F334" s="92"/>
      <c r="G334" s="92"/>
      <c r="H334" s="32"/>
      <c r="I334" s="32"/>
      <c r="J334" s="32"/>
      <c r="L334" s="3">
        <f t="shared" si="47"/>
        <v>0</v>
      </c>
      <c r="O334" s="30">
        <f t="shared" si="48"/>
        <v>-6.300979293882847E-08</v>
      </c>
      <c r="P334" s="30">
        <f t="shared" si="49"/>
        <v>0</v>
      </c>
      <c r="Q334" s="3">
        <f t="shared" si="44"/>
        <v>0</v>
      </c>
      <c r="R334" s="3">
        <f t="shared" si="45"/>
        <v>0</v>
      </c>
      <c r="S334" s="3">
        <f t="shared" si="50"/>
        <v>0</v>
      </c>
    </row>
    <row r="335" spans="1:19" ht="15">
      <c r="A335" s="6">
        <v>311</v>
      </c>
      <c r="B335" s="28">
        <f t="shared" si="51"/>
        <v>-3.285531420260668E-07</v>
      </c>
      <c r="C335" s="28">
        <f t="shared" si="52"/>
        <v>0</v>
      </c>
      <c r="D335" s="27">
        <f t="shared" si="46"/>
        <v>0</v>
      </c>
      <c r="E335" s="27">
        <f t="shared" si="43"/>
        <v>0</v>
      </c>
      <c r="F335" s="92"/>
      <c r="G335" s="92"/>
      <c r="H335" s="32"/>
      <c r="I335" s="32"/>
      <c r="J335" s="32"/>
      <c r="L335" s="3">
        <f t="shared" si="47"/>
        <v>0</v>
      </c>
      <c r="O335" s="30">
        <f t="shared" si="48"/>
        <v>-6.300979293882847E-08</v>
      </c>
      <c r="P335" s="30">
        <f t="shared" si="49"/>
        <v>0</v>
      </c>
      <c r="Q335" s="3">
        <f t="shared" si="44"/>
        <v>0</v>
      </c>
      <c r="R335" s="3">
        <f t="shared" si="45"/>
        <v>0</v>
      </c>
      <c r="S335" s="3">
        <f t="shared" si="50"/>
        <v>0</v>
      </c>
    </row>
    <row r="336" spans="1:19" ht="15">
      <c r="A336" s="6">
        <v>312</v>
      </c>
      <c r="B336" s="28">
        <f t="shared" si="51"/>
        <v>-3.285531420260668E-07</v>
      </c>
      <c r="C336" s="28">
        <f t="shared" si="52"/>
        <v>0</v>
      </c>
      <c r="D336" s="27">
        <f t="shared" si="46"/>
        <v>0</v>
      </c>
      <c r="E336" s="27">
        <f t="shared" si="43"/>
        <v>0</v>
      </c>
      <c r="F336" s="92"/>
      <c r="G336" s="92"/>
      <c r="H336" s="32"/>
      <c r="I336" s="32"/>
      <c r="J336" s="32"/>
      <c r="L336" s="3">
        <f t="shared" si="47"/>
        <v>0</v>
      </c>
      <c r="O336" s="30">
        <f t="shared" si="48"/>
        <v>-6.300979293882847E-08</v>
      </c>
      <c r="P336" s="30">
        <f t="shared" si="49"/>
        <v>0</v>
      </c>
      <c r="Q336" s="3">
        <f t="shared" si="44"/>
        <v>0</v>
      </c>
      <c r="R336" s="3">
        <f t="shared" si="45"/>
        <v>0</v>
      </c>
      <c r="S336" s="3">
        <f t="shared" si="50"/>
        <v>0</v>
      </c>
    </row>
    <row r="337" spans="1:19" ht="15">
      <c r="A337" s="6">
        <v>313</v>
      </c>
      <c r="B337" s="28">
        <f t="shared" si="51"/>
        <v>-3.285531420260668E-07</v>
      </c>
      <c r="C337" s="28">
        <f t="shared" si="52"/>
        <v>0</v>
      </c>
      <c r="D337" s="27">
        <f t="shared" si="46"/>
        <v>0</v>
      </c>
      <c r="E337" s="27">
        <f t="shared" si="43"/>
        <v>0</v>
      </c>
      <c r="F337" s="92"/>
      <c r="G337" s="92"/>
      <c r="H337" s="32"/>
      <c r="I337" s="32"/>
      <c r="J337" s="32"/>
      <c r="L337" s="3">
        <f t="shared" si="47"/>
        <v>0</v>
      </c>
      <c r="O337" s="30">
        <f t="shared" si="48"/>
        <v>-6.300979293882847E-08</v>
      </c>
      <c r="P337" s="30">
        <f t="shared" si="49"/>
        <v>0</v>
      </c>
      <c r="Q337" s="3">
        <f t="shared" si="44"/>
        <v>0</v>
      </c>
      <c r="R337" s="3">
        <f t="shared" si="45"/>
        <v>0</v>
      </c>
      <c r="S337" s="3">
        <f t="shared" si="50"/>
        <v>0</v>
      </c>
    </row>
    <row r="338" spans="1:19" ht="15">
      <c r="A338" s="6">
        <v>314</v>
      </c>
      <c r="B338" s="28">
        <f t="shared" si="51"/>
        <v>-3.285531420260668E-07</v>
      </c>
      <c r="C338" s="28">
        <f t="shared" si="52"/>
        <v>0</v>
      </c>
      <c r="D338" s="27">
        <f t="shared" si="46"/>
        <v>0</v>
      </c>
      <c r="E338" s="27">
        <f t="shared" si="43"/>
        <v>0</v>
      </c>
      <c r="F338" s="92"/>
      <c r="G338" s="92"/>
      <c r="H338" s="32"/>
      <c r="I338" s="32"/>
      <c r="J338" s="32"/>
      <c r="L338" s="3">
        <f t="shared" si="47"/>
        <v>0</v>
      </c>
      <c r="O338" s="30">
        <f t="shared" si="48"/>
        <v>-6.300979293882847E-08</v>
      </c>
      <c r="P338" s="30">
        <f t="shared" si="49"/>
        <v>0</v>
      </c>
      <c r="Q338" s="3">
        <f t="shared" si="44"/>
        <v>0</v>
      </c>
      <c r="R338" s="3">
        <f t="shared" si="45"/>
        <v>0</v>
      </c>
      <c r="S338" s="3">
        <f t="shared" si="50"/>
        <v>0</v>
      </c>
    </row>
    <row r="339" spans="1:19" ht="15">
      <c r="A339" s="6">
        <v>315</v>
      </c>
      <c r="B339" s="28">
        <f t="shared" si="51"/>
        <v>-3.285531420260668E-07</v>
      </c>
      <c r="C339" s="28">
        <f t="shared" si="52"/>
        <v>0</v>
      </c>
      <c r="D339" s="27">
        <f t="shared" si="46"/>
        <v>0</v>
      </c>
      <c r="E339" s="27">
        <f t="shared" si="43"/>
        <v>0</v>
      </c>
      <c r="F339" s="92"/>
      <c r="G339" s="92"/>
      <c r="H339" s="32"/>
      <c r="I339" s="32"/>
      <c r="J339" s="32"/>
      <c r="L339" s="3">
        <f t="shared" si="47"/>
        <v>0</v>
      </c>
      <c r="O339" s="30">
        <f t="shared" si="48"/>
        <v>-6.300979293882847E-08</v>
      </c>
      <c r="P339" s="30">
        <f t="shared" si="49"/>
        <v>0</v>
      </c>
      <c r="Q339" s="3">
        <f t="shared" si="44"/>
        <v>0</v>
      </c>
      <c r="R339" s="3">
        <f t="shared" si="45"/>
        <v>0</v>
      </c>
      <c r="S339" s="3">
        <f t="shared" si="50"/>
        <v>0</v>
      </c>
    </row>
    <row r="340" spans="1:19" ht="15">
      <c r="A340" s="6">
        <v>316</v>
      </c>
      <c r="B340" s="28">
        <f t="shared" si="51"/>
        <v>-3.285531420260668E-07</v>
      </c>
      <c r="C340" s="28">
        <f t="shared" si="52"/>
        <v>0</v>
      </c>
      <c r="D340" s="27">
        <f t="shared" si="46"/>
        <v>0</v>
      </c>
      <c r="E340" s="27">
        <f t="shared" si="43"/>
        <v>0</v>
      </c>
      <c r="F340" s="92"/>
      <c r="G340" s="92"/>
      <c r="H340" s="32"/>
      <c r="I340" s="32"/>
      <c r="J340" s="32"/>
      <c r="L340" s="3">
        <f t="shared" si="47"/>
        <v>0</v>
      </c>
      <c r="O340" s="30">
        <f t="shared" si="48"/>
        <v>-6.300979293882847E-08</v>
      </c>
      <c r="P340" s="30">
        <f t="shared" si="49"/>
        <v>0</v>
      </c>
      <c r="Q340" s="3">
        <f t="shared" si="44"/>
        <v>0</v>
      </c>
      <c r="R340" s="3">
        <f t="shared" si="45"/>
        <v>0</v>
      </c>
      <c r="S340" s="3">
        <f t="shared" si="50"/>
        <v>0</v>
      </c>
    </row>
    <row r="341" spans="1:19" ht="15">
      <c r="A341" s="6">
        <v>317</v>
      </c>
      <c r="B341" s="28">
        <f t="shared" si="51"/>
        <v>-3.285531420260668E-07</v>
      </c>
      <c r="C341" s="28">
        <f t="shared" si="52"/>
        <v>0</v>
      </c>
      <c r="D341" s="27">
        <f t="shared" si="46"/>
        <v>0</v>
      </c>
      <c r="E341" s="27">
        <f t="shared" si="43"/>
        <v>0</v>
      </c>
      <c r="F341" s="92"/>
      <c r="G341" s="92"/>
      <c r="H341" s="32"/>
      <c r="I341" s="32"/>
      <c r="J341" s="32"/>
      <c r="L341" s="3">
        <f t="shared" si="47"/>
        <v>0</v>
      </c>
      <c r="O341" s="30">
        <f t="shared" si="48"/>
        <v>-6.300979293882847E-08</v>
      </c>
      <c r="P341" s="30">
        <f t="shared" si="49"/>
        <v>0</v>
      </c>
      <c r="Q341" s="3">
        <f t="shared" si="44"/>
        <v>0</v>
      </c>
      <c r="R341" s="3">
        <f t="shared" si="45"/>
        <v>0</v>
      </c>
      <c r="S341" s="3">
        <f t="shared" si="50"/>
        <v>0</v>
      </c>
    </row>
    <row r="342" spans="1:19" ht="15">
      <c r="A342" s="6">
        <v>318</v>
      </c>
      <c r="B342" s="28">
        <f t="shared" si="51"/>
        <v>-3.285531420260668E-07</v>
      </c>
      <c r="C342" s="28">
        <f t="shared" si="52"/>
        <v>0</v>
      </c>
      <c r="D342" s="27">
        <f t="shared" si="46"/>
        <v>0</v>
      </c>
      <c r="E342" s="27">
        <f t="shared" si="43"/>
        <v>0</v>
      </c>
      <c r="F342" s="92"/>
      <c r="G342" s="92"/>
      <c r="H342" s="32"/>
      <c r="I342" s="32"/>
      <c r="J342" s="32"/>
      <c r="L342" s="3">
        <f t="shared" si="47"/>
        <v>0</v>
      </c>
      <c r="O342" s="30">
        <f t="shared" si="48"/>
        <v>-6.300979293882847E-08</v>
      </c>
      <c r="P342" s="30">
        <f t="shared" si="49"/>
        <v>0</v>
      </c>
      <c r="Q342" s="3">
        <f t="shared" si="44"/>
        <v>0</v>
      </c>
      <c r="R342" s="3">
        <f t="shared" si="45"/>
        <v>0</v>
      </c>
      <c r="S342" s="3">
        <f t="shared" si="50"/>
        <v>0</v>
      </c>
    </row>
    <row r="343" spans="1:19" ht="15">
      <c r="A343" s="6">
        <v>319</v>
      </c>
      <c r="B343" s="28">
        <f t="shared" si="51"/>
        <v>-3.285531420260668E-07</v>
      </c>
      <c r="C343" s="28">
        <f t="shared" si="52"/>
        <v>0</v>
      </c>
      <c r="D343" s="27">
        <f t="shared" si="46"/>
        <v>0</v>
      </c>
      <c r="E343" s="27">
        <f t="shared" si="43"/>
        <v>0</v>
      </c>
      <c r="F343" s="92"/>
      <c r="G343" s="92"/>
      <c r="H343" s="32"/>
      <c r="I343" s="32"/>
      <c r="J343" s="32"/>
      <c r="L343" s="3">
        <f t="shared" si="47"/>
        <v>0</v>
      </c>
      <c r="O343" s="30">
        <f t="shared" si="48"/>
        <v>-6.300979293882847E-08</v>
      </c>
      <c r="P343" s="30">
        <f t="shared" si="49"/>
        <v>0</v>
      </c>
      <c r="Q343" s="3">
        <f t="shared" si="44"/>
        <v>0</v>
      </c>
      <c r="R343" s="3">
        <f t="shared" si="45"/>
        <v>0</v>
      </c>
      <c r="S343" s="3">
        <f t="shared" si="50"/>
        <v>0</v>
      </c>
    </row>
    <row r="344" spans="1:19" ht="15">
      <c r="A344" s="6">
        <v>320</v>
      </c>
      <c r="B344" s="28">
        <f t="shared" si="51"/>
        <v>-3.285531420260668E-07</v>
      </c>
      <c r="C344" s="28">
        <f t="shared" si="52"/>
        <v>0</v>
      </c>
      <c r="D344" s="27">
        <f t="shared" si="46"/>
        <v>0</v>
      </c>
      <c r="E344" s="27">
        <f t="shared" si="43"/>
        <v>0</v>
      </c>
      <c r="F344" s="92"/>
      <c r="G344" s="92"/>
      <c r="H344" s="32"/>
      <c r="I344" s="32"/>
      <c r="J344" s="32"/>
      <c r="L344" s="3">
        <f t="shared" si="47"/>
        <v>0</v>
      </c>
      <c r="O344" s="30">
        <f t="shared" si="48"/>
        <v>-6.300979293882847E-08</v>
      </c>
      <c r="P344" s="30">
        <f t="shared" si="49"/>
        <v>0</v>
      </c>
      <c r="Q344" s="3">
        <f t="shared" si="44"/>
        <v>0</v>
      </c>
      <c r="R344" s="3">
        <f t="shared" si="45"/>
        <v>0</v>
      </c>
      <c r="S344" s="3">
        <f t="shared" si="50"/>
        <v>0</v>
      </c>
    </row>
    <row r="345" spans="1:19" ht="15">
      <c r="A345" s="6">
        <v>321</v>
      </c>
      <c r="B345" s="28">
        <f t="shared" si="51"/>
        <v>-3.285531420260668E-07</v>
      </c>
      <c r="C345" s="28">
        <f t="shared" si="52"/>
        <v>0</v>
      </c>
      <c r="D345" s="27">
        <f t="shared" si="46"/>
        <v>0</v>
      </c>
      <c r="E345" s="27">
        <f aca="true" t="shared" si="53" ref="E345:E408">+IF(A345&lt;=$B$5,IF(A345&lt;=$B$20,B344*$B$6/12,PMT($B$6/12,$B$5-$B$20,-$B$4)),0)</f>
        <v>0</v>
      </c>
      <c r="F345" s="92"/>
      <c r="G345" s="92"/>
      <c r="H345" s="32"/>
      <c r="I345" s="32"/>
      <c r="J345" s="32"/>
      <c r="L345" s="3">
        <f t="shared" si="47"/>
        <v>0</v>
      </c>
      <c r="O345" s="30">
        <f t="shared" si="48"/>
        <v>-6.300979293882847E-08</v>
      </c>
      <c r="P345" s="30">
        <f t="shared" si="49"/>
        <v>0</v>
      </c>
      <c r="Q345" s="3">
        <f aca="true" t="shared" si="54" ref="Q345:Q408">+IF(A345&lt;=$B$5,O344*$B$19/12,0)</f>
        <v>0</v>
      </c>
      <c r="R345" s="3">
        <f aca="true" t="shared" si="55" ref="R345:R408">+IF(A345&lt;=$B$5,IF(A345&lt;=$B$20,B344*$B$19/12,PMT($B$19/12,$B$5-$B$20,-$B$4)),0)</f>
        <v>0</v>
      </c>
      <c r="S345" s="3">
        <f t="shared" si="50"/>
        <v>0</v>
      </c>
    </row>
    <row r="346" spans="1:19" ht="15">
      <c r="A346" s="6">
        <v>322</v>
      </c>
      <c r="B346" s="28">
        <f t="shared" si="51"/>
        <v>-3.285531420260668E-07</v>
      </c>
      <c r="C346" s="28">
        <f t="shared" si="52"/>
        <v>0</v>
      </c>
      <c r="D346" s="27">
        <f aca="true" t="shared" si="56" ref="D346:D409">+IF(A346&lt;=$B$5,B345*$B$6/12,0)</f>
        <v>0</v>
      </c>
      <c r="E346" s="27">
        <f t="shared" si="53"/>
        <v>0</v>
      </c>
      <c r="F346" s="92"/>
      <c r="G346" s="92"/>
      <c r="H346" s="32"/>
      <c r="I346" s="32"/>
      <c r="J346" s="32"/>
      <c r="L346" s="3">
        <f aca="true" t="shared" si="57" ref="L346:L409">IF(A346&lt;=B$5,B$14+B$15/12,0)</f>
        <v>0</v>
      </c>
      <c r="O346" s="30">
        <f aca="true" t="shared" si="58" ref="O346:O409">O345-P346</f>
        <v>-6.300979293882847E-08</v>
      </c>
      <c r="P346" s="30">
        <f aca="true" t="shared" si="59" ref="P346:P409">+R346-Q346</f>
        <v>0</v>
      </c>
      <c r="Q346" s="3">
        <f t="shared" si="54"/>
        <v>0</v>
      </c>
      <c r="R346" s="3">
        <f t="shared" si="55"/>
        <v>0</v>
      </c>
      <c r="S346" s="3">
        <f aca="true" t="shared" si="60" ref="S346:S409">R346+L346</f>
        <v>0</v>
      </c>
    </row>
    <row r="347" spans="1:19" ht="15">
      <c r="A347" s="6">
        <v>323</v>
      </c>
      <c r="B347" s="28">
        <f t="shared" si="51"/>
        <v>-3.285531420260668E-07</v>
      </c>
      <c r="C347" s="28">
        <f t="shared" si="52"/>
        <v>0</v>
      </c>
      <c r="D347" s="27">
        <f t="shared" si="56"/>
        <v>0</v>
      </c>
      <c r="E347" s="27">
        <f t="shared" si="53"/>
        <v>0</v>
      </c>
      <c r="F347" s="92"/>
      <c r="G347" s="92"/>
      <c r="H347" s="32"/>
      <c r="I347" s="32"/>
      <c r="J347" s="32"/>
      <c r="L347" s="3">
        <f t="shared" si="57"/>
        <v>0</v>
      </c>
      <c r="O347" s="30">
        <f t="shared" si="58"/>
        <v>-6.300979293882847E-08</v>
      </c>
      <c r="P347" s="30">
        <f t="shared" si="59"/>
        <v>0</v>
      </c>
      <c r="Q347" s="3">
        <f t="shared" si="54"/>
        <v>0</v>
      </c>
      <c r="R347" s="3">
        <f t="shared" si="55"/>
        <v>0</v>
      </c>
      <c r="S347" s="3">
        <f t="shared" si="60"/>
        <v>0</v>
      </c>
    </row>
    <row r="348" spans="1:19" ht="15">
      <c r="A348" s="6">
        <v>324</v>
      </c>
      <c r="B348" s="28">
        <f t="shared" si="51"/>
        <v>-3.285531420260668E-07</v>
      </c>
      <c r="C348" s="28">
        <f t="shared" si="52"/>
        <v>0</v>
      </c>
      <c r="D348" s="27">
        <f t="shared" si="56"/>
        <v>0</v>
      </c>
      <c r="E348" s="27">
        <f t="shared" si="53"/>
        <v>0</v>
      </c>
      <c r="F348" s="92"/>
      <c r="G348" s="92"/>
      <c r="H348" s="32"/>
      <c r="I348" s="32"/>
      <c r="J348" s="32"/>
      <c r="L348" s="3">
        <f t="shared" si="57"/>
        <v>0</v>
      </c>
      <c r="O348" s="30">
        <f t="shared" si="58"/>
        <v>-6.300979293882847E-08</v>
      </c>
      <c r="P348" s="30">
        <f t="shared" si="59"/>
        <v>0</v>
      </c>
      <c r="Q348" s="3">
        <f t="shared" si="54"/>
        <v>0</v>
      </c>
      <c r="R348" s="3">
        <f t="shared" si="55"/>
        <v>0</v>
      </c>
      <c r="S348" s="3">
        <f t="shared" si="60"/>
        <v>0</v>
      </c>
    </row>
    <row r="349" spans="1:19" ht="15">
      <c r="A349" s="6">
        <v>325</v>
      </c>
      <c r="B349" s="28">
        <f t="shared" si="51"/>
        <v>-3.285531420260668E-07</v>
      </c>
      <c r="C349" s="28">
        <f t="shared" si="52"/>
        <v>0</v>
      </c>
      <c r="D349" s="27">
        <f t="shared" si="56"/>
        <v>0</v>
      </c>
      <c r="E349" s="27">
        <f t="shared" si="53"/>
        <v>0</v>
      </c>
      <c r="F349" s="92"/>
      <c r="G349" s="92"/>
      <c r="H349" s="32"/>
      <c r="I349" s="32"/>
      <c r="J349" s="32"/>
      <c r="L349" s="3">
        <f t="shared" si="57"/>
        <v>0</v>
      </c>
      <c r="O349" s="30">
        <f t="shared" si="58"/>
        <v>-6.300979293882847E-08</v>
      </c>
      <c r="P349" s="30">
        <f t="shared" si="59"/>
        <v>0</v>
      </c>
      <c r="Q349" s="3">
        <f t="shared" si="54"/>
        <v>0</v>
      </c>
      <c r="R349" s="3">
        <f t="shared" si="55"/>
        <v>0</v>
      </c>
      <c r="S349" s="3">
        <f t="shared" si="60"/>
        <v>0</v>
      </c>
    </row>
    <row r="350" spans="1:19" ht="15">
      <c r="A350" s="6">
        <v>326</v>
      </c>
      <c r="B350" s="28">
        <f t="shared" si="51"/>
        <v>-3.285531420260668E-07</v>
      </c>
      <c r="C350" s="28">
        <f t="shared" si="52"/>
        <v>0</v>
      </c>
      <c r="D350" s="27">
        <f t="shared" si="56"/>
        <v>0</v>
      </c>
      <c r="E350" s="27">
        <f t="shared" si="53"/>
        <v>0</v>
      </c>
      <c r="F350" s="92"/>
      <c r="G350" s="92"/>
      <c r="H350" s="32"/>
      <c r="I350" s="32"/>
      <c r="J350" s="32"/>
      <c r="L350" s="3">
        <f t="shared" si="57"/>
        <v>0</v>
      </c>
      <c r="O350" s="30">
        <f t="shared" si="58"/>
        <v>-6.300979293882847E-08</v>
      </c>
      <c r="P350" s="30">
        <f t="shared" si="59"/>
        <v>0</v>
      </c>
      <c r="Q350" s="3">
        <f t="shared" si="54"/>
        <v>0</v>
      </c>
      <c r="R350" s="3">
        <f t="shared" si="55"/>
        <v>0</v>
      </c>
      <c r="S350" s="3">
        <f t="shared" si="60"/>
        <v>0</v>
      </c>
    </row>
    <row r="351" spans="1:19" ht="15">
      <c r="A351" s="6">
        <v>327</v>
      </c>
      <c r="B351" s="28">
        <f t="shared" si="51"/>
        <v>-3.285531420260668E-07</v>
      </c>
      <c r="C351" s="28">
        <f t="shared" si="52"/>
        <v>0</v>
      </c>
      <c r="D351" s="27">
        <f t="shared" si="56"/>
        <v>0</v>
      </c>
      <c r="E351" s="27">
        <f t="shared" si="53"/>
        <v>0</v>
      </c>
      <c r="F351" s="92"/>
      <c r="G351" s="92"/>
      <c r="H351" s="32"/>
      <c r="I351" s="32"/>
      <c r="J351" s="32"/>
      <c r="L351" s="3">
        <f t="shared" si="57"/>
        <v>0</v>
      </c>
      <c r="O351" s="30">
        <f t="shared" si="58"/>
        <v>-6.300979293882847E-08</v>
      </c>
      <c r="P351" s="30">
        <f t="shared" si="59"/>
        <v>0</v>
      </c>
      <c r="Q351" s="3">
        <f t="shared" si="54"/>
        <v>0</v>
      </c>
      <c r="R351" s="3">
        <f t="shared" si="55"/>
        <v>0</v>
      </c>
      <c r="S351" s="3">
        <f t="shared" si="60"/>
        <v>0</v>
      </c>
    </row>
    <row r="352" spans="1:19" ht="15">
      <c r="A352" s="6">
        <v>328</v>
      </c>
      <c r="B352" s="28">
        <f t="shared" si="51"/>
        <v>-3.285531420260668E-07</v>
      </c>
      <c r="C352" s="28">
        <f t="shared" si="52"/>
        <v>0</v>
      </c>
      <c r="D352" s="27">
        <f t="shared" si="56"/>
        <v>0</v>
      </c>
      <c r="E352" s="27">
        <f t="shared" si="53"/>
        <v>0</v>
      </c>
      <c r="F352" s="92"/>
      <c r="G352" s="92"/>
      <c r="H352" s="32"/>
      <c r="I352" s="32"/>
      <c r="J352" s="32"/>
      <c r="L352" s="3">
        <f t="shared" si="57"/>
        <v>0</v>
      </c>
      <c r="O352" s="30">
        <f t="shared" si="58"/>
        <v>-6.300979293882847E-08</v>
      </c>
      <c r="P352" s="30">
        <f t="shared" si="59"/>
        <v>0</v>
      </c>
      <c r="Q352" s="3">
        <f t="shared" si="54"/>
        <v>0</v>
      </c>
      <c r="R352" s="3">
        <f t="shared" si="55"/>
        <v>0</v>
      </c>
      <c r="S352" s="3">
        <f t="shared" si="60"/>
        <v>0</v>
      </c>
    </row>
    <row r="353" spans="1:19" ht="15">
      <c r="A353" s="6">
        <v>329</v>
      </c>
      <c r="B353" s="28">
        <f t="shared" si="51"/>
        <v>-3.285531420260668E-07</v>
      </c>
      <c r="C353" s="28">
        <f t="shared" si="52"/>
        <v>0</v>
      </c>
      <c r="D353" s="27">
        <f t="shared" si="56"/>
        <v>0</v>
      </c>
      <c r="E353" s="27">
        <f t="shared" si="53"/>
        <v>0</v>
      </c>
      <c r="F353" s="92"/>
      <c r="G353" s="92"/>
      <c r="H353" s="32"/>
      <c r="I353" s="32"/>
      <c r="J353" s="32"/>
      <c r="L353" s="3">
        <f t="shared" si="57"/>
        <v>0</v>
      </c>
      <c r="O353" s="30">
        <f t="shared" si="58"/>
        <v>-6.300979293882847E-08</v>
      </c>
      <c r="P353" s="30">
        <f t="shared" si="59"/>
        <v>0</v>
      </c>
      <c r="Q353" s="3">
        <f t="shared" si="54"/>
        <v>0</v>
      </c>
      <c r="R353" s="3">
        <f t="shared" si="55"/>
        <v>0</v>
      </c>
      <c r="S353" s="3">
        <f t="shared" si="60"/>
        <v>0</v>
      </c>
    </row>
    <row r="354" spans="1:19" ht="15">
      <c r="A354" s="6">
        <v>330</v>
      </c>
      <c r="B354" s="28">
        <f t="shared" si="51"/>
        <v>-3.285531420260668E-07</v>
      </c>
      <c r="C354" s="28">
        <f t="shared" si="52"/>
        <v>0</v>
      </c>
      <c r="D354" s="27">
        <f t="shared" si="56"/>
        <v>0</v>
      </c>
      <c r="E354" s="27">
        <f t="shared" si="53"/>
        <v>0</v>
      </c>
      <c r="F354" s="92"/>
      <c r="G354" s="92"/>
      <c r="H354" s="32"/>
      <c r="I354" s="32"/>
      <c r="J354" s="32"/>
      <c r="L354" s="3">
        <f t="shared" si="57"/>
        <v>0</v>
      </c>
      <c r="O354" s="30">
        <f t="shared" si="58"/>
        <v>-6.300979293882847E-08</v>
      </c>
      <c r="P354" s="30">
        <f t="shared" si="59"/>
        <v>0</v>
      </c>
      <c r="Q354" s="3">
        <f t="shared" si="54"/>
        <v>0</v>
      </c>
      <c r="R354" s="3">
        <f t="shared" si="55"/>
        <v>0</v>
      </c>
      <c r="S354" s="3">
        <f t="shared" si="60"/>
        <v>0</v>
      </c>
    </row>
    <row r="355" spans="1:19" ht="15">
      <c r="A355" s="6">
        <v>331</v>
      </c>
      <c r="B355" s="28">
        <f t="shared" si="51"/>
        <v>-3.285531420260668E-07</v>
      </c>
      <c r="C355" s="28">
        <f t="shared" si="52"/>
        <v>0</v>
      </c>
      <c r="D355" s="27">
        <f t="shared" si="56"/>
        <v>0</v>
      </c>
      <c r="E355" s="27">
        <f t="shared" si="53"/>
        <v>0</v>
      </c>
      <c r="F355" s="92"/>
      <c r="G355" s="92"/>
      <c r="H355" s="32"/>
      <c r="I355" s="32"/>
      <c r="J355" s="32"/>
      <c r="L355" s="3">
        <f t="shared" si="57"/>
        <v>0</v>
      </c>
      <c r="O355" s="30">
        <f t="shared" si="58"/>
        <v>-6.300979293882847E-08</v>
      </c>
      <c r="P355" s="30">
        <f t="shared" si="59"/>
        <v>0</v>
      </c>
      <c r="Q355" s="3">
        <f t="shared" si="54"/>
        <v>0</v>
      </c>
      <c r="R355" s="3">
        <f t="shared" si="55"/>
        <v>0</v>
      </c>
      <c r="S355" s="3">
        <f t="shared" si="60"/>
        <v>0</v>
      </c>
    </row>
    <row r="356" spans="1:19" ht="15">
      <c r="A356" s="6">
        <v>332</v>
      </c>
      <c r="B356" s="28">
        <f t="shared" si="51"/>
        <v>-3.285531420260668E-07</v>
      </c>
      <c r="C356" s="28">
        <f t="shared" si="52"/>
        <v>0</v>
      </c>
      <c r="D356" s="27">
        <f t="shared" si="56"/>
        <v>0</v>
      </c>
      <c r="E356" s="27">
        <f t="shared" si="53"/>
        <v>0</v>
      </c>
      <c r="F356" s="92"/>
      <c r="G356" s="92"/>
      <c r="H356" s="32"/>
      <c r="I356" s="32"/>
      <c r="J356" s="32"/>
      <c r="L356" s="3">
        <f t="shared" si="57"/>
        <v>0</v>
      </c>
      <c r="O356" s="30">
        <f t="shared" si="58"/>
        <v>-6.300979293882847E-08</v>
      </c>
      <c r="P356" s="30">
        <f t="shared" si="59"/>
        <v>0</v>
      </c>
      <c r="Q356" s="3">
        <f t="shared" si="54"/>
        <v>0</v>
      </c>
      <c r="R356" s="3">
        <f t="shared" si="55"/>
        <v>0</v>
      </c>
      <c r="S356" s="3">
        <f t="shared" si="60"/>
        <v>0</v>
      </c>
    </row>
    <row r="357" spans="1:19" ht="15">
      <c r="A357" s="6">
        <v>333</v>
      </c>
      <c r="B357" s="28">
        <f aca="true" t="shared" si="61" ref="B357:B420">+B356-C357</f>
        <v>-3.285531420260668E-07</v>
      </c>
      <c r="C357" s="28">
        <f aca="true" t="shared" si="62" ref="C357:C420">+E357-D357</f>
        <v>0</v>
      </c>
      <c r="D357" s="27">
        <f t="shared" si="56"/>
        <v>0</v>
      </c>
      <c r="E357" s="27">
        <f t="shared" si="53"/>
        <v>0</v>
      </c>
      <c r="F357" s="92"/>
      <c r="G357" s="92"/>
      <c r="H357" s="32"/>
      <c r="I357" s="32"/>
      <c r="J357" s="32"/>
      <c r="L357" s="3">
        <f t="shared" si="57"/>
        <v>0</v>
      </c>
      <c r="O357" s="30">
        <f t="shared" si="58"/>
        <v>-6.300979293882847E-08</v>
      </c>
      <c r="P357" s="30">
        <f t="shared" si="59"/>
        <v>0</v>
      </c>
      <c r="Q357" s="3">
        <f t="shared" si="54"/>
        <v>0</v>
      </c>
      <c r="R357" s="3">
        <f t="shared" si="55"/>
        <v>0</v>
      </c>
      <c r="S357" s="3">
        <f t="shared" si="60"/>
        <v>0</v>
      </c>
    </row>
    <row r="358" spans="1:19" ht="15">
      <c r="A358" s="6">
        <v>334</v>
      </c>
      <c r="B358" s="28">
        <f t="shared" si="61"/>
        <v>-3.285531420260668E-07</v>
      </c>
      <c r="C358" s="28">
        <f t="shared" si="62"/>
        <v>0</v>
      </c>
      <c r="D358" s="27">
        <f t="shared" si="56"/>
        <v>0</v>
      </c>
      <c r="E358" s="27">
        <f t="shared" si="53"/>
        <v>0</v>
      </c>
      <c r="F358" s="92"/>
      <c r="G358" s="92"/>
      <c r="H358" s="32"/>
      <c r="I358" s="32"/>
      <c r="J358" s="32"/>
      <c r="L358" s="3">
        <f t="shared" si="57"/>
        <v>0</v>
      </c>
      <c r="O358" s="30">
        <f t="shared" si="58"/>
        <v>-6.300979293882847E-08</v>
      </c>
      <c r="P358" s="30">
        <f t="shared" si="59"/>
        <v>0</v>
      </c>
      <c r="Q358" s="3">
        <f t="shared" si="54"/>
        <v>0</v>
      </c>
      <c r="R358" s="3">
        <f t="shared" si="55"/>
        <v>0</v>
      </c>
      <c r="S358" s="3">
        <f t="shared" si="60"/>
        <v>0</v>
      </c>
    </row>
    <row r="359" spans="1:19" ht="15">
      <c r="A359" s="6">
        <v>335</v>
      </c>
      <c r="B359" s="28">
        <f t="shared" si="61"/>
        <v>-3.285531420260668E-07</v>
      </c>
      <c r="C359" s="28">
        <f t="shared" si="62"/>
        <v>0</v>
      </c>
      <c r="D359" s="27">
        <f t="shared" si="56"/>
        <v>0</v>
      </c>
      <c r="E359" s="27">
        <f t="shared" si="53"/>
        <v>0</v>
      </c>
      <c r="F359" s="92"/>
      <c r="G359" s="92"/>
      <c r="H359" s="32"/>
      <c r="I359" s="32"/>
      <c r="J359" s="32"/>
      <c r="L359" s="3">
        <f t="shared" si="57"/>
        <v>0</v>
      </c>
      <c r="O359" s="30">
        <f t="shared" si="58"/>
        <v>-6.300979293882847E-08</v>
      </c>
      <c r="P359" s="30">
        <f t="shared" si="59"/>
        <v>0</v>
      </c>
      <c r="Q359" s="3">
        <f t="shared" si="54"/>
        <v>0</v>
      </c>
      <c r="R359" s="3">
        <f t="shared" si="55"/>
        <v>0</v>
      </c>
      <c r="S359" s="3">
        <f t="shared" si="60"/>
        <v>0</v>
      </c>
    </row>
    <row r="360" spans="1:19" ht="15">
      <c r="A360" s="6">
        <v>336</v>
      </c>
      <c r="B360" s="28">
        <f t="shared" si="61"/>
        <v>-3.285531420260668E-07</v>
      </c>
      <c r="C360" s="28">
        <f t="shared" si="62"/>
        <v>0</v>
      </c>
      <c r="D360" s="27">
        <f t="shared" si="56"/>
        <v>0</v>
      </c>
      <c r="E360" s="27">
        <f t="shared" si="53"/>
        <v>0</v>
      </c>
      <c r="F360" s="92"/>
      <c r="G360" s="92"/>
      <c r="H360" s="32"/>
      <c r="I360" s="32"/>
      <c r="J360" s="32"/>
      <c r="L360" s="3">
        <f t="shared" si="57"/>
        <v>0</v>
      </c>
      <c r="O360" s="30">
        <f t="shared" si="58"/>
        <v>-6.300979293882847E-08</v>
      </c>
      <c r="P360" s="30">
        <f t="shared" si="59"/>
        <v>0</v>
      </c>
      <c r="Q360" s="3">
        <f t="shared" si="54"/>
        <v>0</v>
      </c>
      <c r="R360" s="3">
        <f t="shared" si="55"/>
        <v>0</v>
      </c>
      <c r="S360" s="3">
        <f t="shared" si="60"/>
        <v>0</v>
      </c>
    </row>
    <row r="361" spans="1:19" ht="15">
      <c r="A361" s="6">
        <v>337</v>
      </c>
      <c r="B361" s="28">
        <f t="shared" si="61"/>
        <v>-3.285531420260668E-07</v>
      </c>
      <c r="C361" s="28">
        <f t="shared" si="62"/>
        <v>0</v>
      </c>
      <c r="D361" s="27">
        <f t="shared" si="56"/>
        <v>0</v>
      </c>
      <c r="E361" s="27">
        <f t="shared" si="53"/>
        <v>0</v>
      </c>
      <c r="F361" s="92"/>
      <c r="G361" s="92"/>
      <c r="H361" s="32"/>
      <c r="I361" s="32"/>
      <c r="J361" s="32"/>
      <c r="L361" s="3">
        <f t="shared" si="57"/>
        <v>0</v>
      </c>
      <c r="O361" s="30">
        <f t="shared" si="58"/>
        <v>-6.300979293882847E-08</v>
      </c>
      <c r="P361" s="30">
        <f t="shared" si="59"/>
        <v>0</v>
      </c>
      <c r="Q361" s="3">
        <f t="shared" si="54"/>
        <v>0</v>
      </c>
      <c r="R361" s="3">
        <f t="shared" si="55"/>
        <v>0</v>
      </c>
      <c r="S361" s="3">
        <f t="shared" si="60"/>
        <v>0</v>
      </c>
    </row>
    <row r="362" spans="1:19" ht="15">
      <c r="A362" s="6">
        <v>338</v>
      </c>
      <c r="B362" s="28">
        <f t="shared" si="61"/>
        <v>-3.285531420260668E-07</v>
      </c>
      <c r="C362" s="28">
        <f t="shared" si="62"/>
        <v>0</v>
      </c>
      <c r="D362" s="27">
        <f t="shared" si="56"/>
        <v>0</v>
      </c>
      <c r="E362" s="27">
        <f t="shared" si="53"/>
        <v>0</v>
      </c>
      <c r="F362" s="92"/>
      <c r="G362" s="92"/>
      <c r="H362" s="32"/>
      <c r="I362" s="32"/>
      <c r="J362" s="32"/>
      <c r="L362" s="3">
        <f t="shared" si="57"/>
        <v>0</v>
      </c>
      <c r="O362" s="30">
        <f t="shared" si="58"/>
        <v>-6.300979293882847E-08</v>
      </c>
      <c r="P362" s="30">
        <f t="shared" si="59"/>
        <v>0</v>
      </c>
      <c r="Q362" s="3">
        <f t="shared" si="54"/>
        <v>0</v>
      </c>
      <c r="R362" s="3">
        <f t="shared" si="55"/>
        <v>0</v>
      </c>
      <c r="S362" s="3">
        <f t="shared" si="60"/>
        <v>0</v>
      </c>
    </row>
    <row r="363" spans="1:19" ht="15">
      <c r="A363" s="6">
        <v>339</v>
      </c>
      <c r="B363" s="28">
        <f t="shared" si="61"/>
        <v>-3.285531420260668E-07</v>
      </c>
      <c r="C363" s="28">
        <f t="shared" si="62"/>
        <v>0</v>
      </c>
      <c r="D363" s="27">
        <f t="shared" si="56"/>
        <v>0</v>
      </c>
      <c r="E363" s="27">
        <f t="shared" si="53"/>
        <v>0</v>
      </c>
      <c r="F363" s="92"/>
      <c r="G363" s="92"/>
      <c r="H363" s="32"/>
      <c r="I363" s="32"/>
      <c r="J363" s="32"/>
      <c r="L363" s="3">
        <f t="shared" si="57"/>
        <v>0</v>
      </c>
      <c r="O363" s="30">
        <f t="shared" si="58"/>
        <v>-6.300979293882847E-08</v>
      </c>
      <c r="P363" s="30">
        <f t="shared" si="59"/>
        <v>0</v>
      </c>
      <c r="Q363" s="3">
        <f t="shared" si="54"/>
        <v>0</v>
      </c>
      <c r="R363" s="3">
        <f t="shared" si="55"/>
        <v>0</v>
      </c>
      <c r="S363" s="3">
        <f t="shared" si="60"/>
        <v>0</v>
      </c>
    </row>
    <row r="364" spans="1:19" ht="15">
      <c r="A364" s="6">
        <v>340</v>
      </c>
      <c r="B364" s="28">
        <f t="shared" si="61"/>
        <v>-3.285531420260668E-07</v>
      </c>
      <c r="C364" s="28">
        <f t="shared" si="62"/>
        <v>0</v>
      </c>
      <c r="D364" s="27">
        <f t="shared" si="56"/>
        <v>0</v>
      </c>
      <c r="E364" s="27">
        <f t="shared" si="53"/>
        <v>0</v>
      </c>
      <c r="F364" s="92"/>
      <c r="G364" s="92"/>
      <c r="H364" s="32"/>
      <c r="I364" s="32"/>
      <c r="J364" s="32"/>
      <c r="L364" s="3">
        <f t="shared" si="57"/>
        <v>0</v>
      </c>
      <c r="O364" s="30">
        <f t="shared" si="58"/>
        <v>-6.300979293882847E-08</v>
      </c>
      <c r="P364" s="30">
        <f t="shared" si="59"/>
        <v>0</v>
      </c>
      <c r="Q364" s="3">
        <f t="shared" si="54"/>
        <v>0</v>
      </c>
      <c r="R364" s="3">
        <f t="shared" si="55"/>
        <v>0</v>
      </c>
      <c r="S364" s="3">
        <f t="shared" si="60"/>
        <v>0</v>
      </c>
    </row>
    <row r="365" spans="1:19" ht="15">
      <c r="A365" s="6">
        <v>341</v>
      </c>
      <c r="B365" s="28">
        <f t="shared" si="61"/>
        <v>-3.285531420260668E-07</v>
      </c>
      <c r="C365" s="28">
        <f t="shared" si="62"/>
        <v>0</v>
      </c>
      <c r="D365" s="27">
        <f t="shared" si="56"/>
        <v>0</v>
      </c>
      <c r="E365" s="27">
        <f t="shared" si="53"/>
        <v>0</v>
      </c>
      <c r="F365" s="92"/>
      <c r="G365" s="92"/>
      <c r="H365" s="32"/>
      <c r="I365" s="32"/>
      <c r="J365" s="32"/>
      <c r="L365" s="3">
        <f t="shared" si="57"/>
        <v>0</v>
      </c>
      <c r="O365" s="30">
        <f t="shared" si="58"/>
        <v>-6.300979293882847E-08</v>
      </c>
      <c r="P365" s="30">
        <f t="shared" si="59"/>
        <v>0</v>
      </c>
      <c r="Q365" s="3">
        <f t="shared" si="54"/>
        <v>0</v>
      </c>
      <c r="R365" s="3">
        <f t="shared" si="55"/>
        <v>0</v>
      </c>
      <c r="S365" s="3">
        <f t="shared" si="60"/>
        <v>0</v>
      </c>
    </row>
    <row r="366" spans="1:19" ht="15">
      <c r="A366" s="6">
        <v>342</v>
      </c>
      <c r="B366" s="28">
        <f t="shared" si="61"/>
        <v>-3.285531420260668E-07</v>
      </c>
      <c r="C366" s="28">
        <f t="shared" si="62"/>
        <v>0</v>
      </c>
      <c r="D366" s="27">
        <f t="shared" si="56"/>
        <v>0</v>
      </c>
      <c r="E366" s="27">
        <f t="shared" si="53"/>
        <v>0</v>
      </c>
      <c r="F366" s="92"/>
      <c r="G366" s="92"/>
      <c r="H366" s="32"/>
      <c r="I366" s="32"/>
      <c r="J366" s="32"/>
      <c r="L366" s="3">
        <f t="shared" si="57"/>
        <v>0</v>
      </c>
      <c r="O366" s="30">
        <f t="shared" si="58"/>
        <v>-6.300979293882847E-08</v>
      </c>
      <c r="P366" s="30">
        <f t="shared" si="59"/>
        <v>0</v>
      </c>
      <c r="Q366" s="3">
        <f t="shared" si="54"/>
        <v>0</v>
      </c>
      <c r="R366" s="3">
        <f t="shared" si="55"/>
        <v>0</v>
      </c>
      <c r="S366" s="3">
        <f t="shared" si="60"/>
        <v>0</v>
      </c>
    </row>
    <row r="367" spans="1:19" ht="15">
      <c r="A367" s="6">
        <v>343</v>
      </c>
      <c r="B367" s="28">
        <f t="shared" si="61"/>
        <v>-3.285531420260668E-07</v>
      </c>
      <c r="C367" s="28">
        <f t="shared" si="62"/>
        <v>0</v>
      </c>
      <c r="D367" s="27">
        <f t="shared" si="56"/>
        <v>0</v>
      </c>
      <c r="E367" s="27">
        <f t="shared" si="53"/>
        <v>0</v>
      </c>
      <c r="F367" s="92"/>
      <c r="G367" s="92"/>
      <c r="H367" s="32"/>
      <c r="I367" s="32"/>
      <c r="J367" s="32"/>
      <c r="L367" s="3">
        <f t="shared" si="57"/>
        <v>0</v>
      </c>
      <c r="O367" s="30">
        <f t="shared" si="58"/>
        <v>-6.300979293882847E-08</v>
      </c>
      <c r="P367" s="30">
        <f t="shared" si="59"/>
        <v>0</v>
      </c>
      <c r="Q367" s="3">
        <f t="shared" si="54"/>
        <v>0</v>
      </c>
      <c r="R367" s="3">
        <f t="shared" si="55"/>
        <v>0</v>
      </c>
      <c r="S367" s="3">
        <f t="shared" si="60"/>
        <v>0</v>
      </c>
    </row>
    <row r="368" spans="1:19" ht="15">
      <c r="A368" s="6">
        <v>344</v>
      </c>
      <c r="B368" s="28">
        <f t="shared" si="61"/>
        <v>-3.285531420260668E-07</v>
      </c>
      <c r="C368" s="28">
        <f t="shared" si="62"/>
        <v>0</v>
      </c>
      <c r="D368" s="27">
        <f t="shared" si="56"/>
        <v>0</v>
      </c>
      <c r="E368" s="27">
        <f t="shared" si="53"/>
        <v>0</v>
      </c>
      <c r="F368" s="92"/>
      <c r="G368" s="92"/>
      <c r="H368" s="32"/>
      <c r="I368" s="32"/>
      <c r="J368" s="32"/>
      <c r="L368" s="3">
        <f t="shared" si="57"/>
        <v>0</v>
      </c>
      <c r="O368" s="30">
        <f t="shared" si="58"/>
        <v>-6.300979293882847E-08</v>
      </c>
      <c r="P368" s="30">
        <f t="shared" si="59"/>
        <v>0</v>
      </c>
      <c r="Q368" s="3">
        <f t="shared" si="54"/>
        <v>0</v>
      </c>
      <c r="R368" s="3">
        <f t="shared" si="55"/>
        <v>0</v>
      </c>
      <c r="S368" s="3">
        <f t="shared" si="60"/>
        <v>0</v>
      </c>
    </row>
    <row r="369" spans="1:19" ht="15">
      <c r="A369" s="6">
        <v>345</v>
      </c>
      <c r="B369" s="28">
        <f t="shared" si="61"/>
        <v>-3.285531420260668E-07</v>
      </c>
      <c r="C369" s="28">
        <f t="shared" si="62"/>
        <v>0</v>
      </c>
      <c r="D369" s="27">
        <f t="shared" si="56"/>
        <v>0</v>
      </c>
      <c r="E369" s="27">
        <f t="shared" si="53"/>
        <v>0</v>
      </c>
      <c r="F369" s="92"/>
      <c r="G369" s="92"/>
      <c r="H369" s="32"/>
      <c r="I369" s="32"/>
      <c r="J369" s="32"/>
      <c r="L369" s="3">
        <f t="shared" si="57"/>
        <v>0</v>
      </c>
      <c r="O369" s="30">
        <f t="shared" si="58"/>
        <v>-6.300979293882847E-08</v>
      </c>
      <c r="P369" s="30">
        <f t="shared" si="59"/>
        <v>0</v>
      </c>
      <c r="Q369" s="3">
        <f t="shared" si="54"/>
        <v>0</v>
      </c>
      <c r="R369" s="3">
        <f t="shared" si="55"/>
        <v>0</v>
      </c>
      <c r="S369" s="3">
        <f t="shared" si="60"/>
        <v>0</v>
      </c>
    </row>
    <row r="370" spans="1:19" ht="15">
      <c r="A370" s="6">
        <v>346</v>
      </c>
      <c r="B370" s="28">
        <f t="shared" si="61"/>
        <v>-3.285531420260668E-07</v>
      </c>
      <c r="C370" s="28">
        <f t="shared" si="62"/>
        <v>0</v>
      </c>
      <c r="D370" s="27">
        <f t="shared" si="56"/>
        <v>0</v>
      </c>
      <c r="E370" s="27">
        <f t="shared" si="53"/>
        <v>0</v>
      </c>
      <c r="F370" s="92"/>
      <c r="G370" s="92"/>
      <c r="H370" s="32"/>
      <c r="I370" s="32"/>
      <c r="J370" s="32"/>
      <c r="L370" s="3">
        <f t="shared" si="57"/>
        <v>0</v>
      </c>
      <c r="O370" s="30">
        <f t="shared" si="58"/>
        <v>-6.300979293882847E-08</v>
      </c>
      <c r="P370" s="30">
        <f t="shared" si="59"/>
        <v>0</v>
      </c>
      <c r="Q370" s="3">
        <f t="shared" si="54"/>
        <v>0</v>
      </c>
      <c r="R370" s="3">
        <f t="shared" si="55"/>
        <v>0</v>
      </c>
      <c r="S370" s="3">
        <f t="shared" si="60"/>
        <v>0</v>
      </c>
    </row>
    <row r="371" spans="1:19" ht="15">
      <c r="A371" s="6">
        <v>347</v>
      </c>
      <c r="B371" s="28">
        <f t="shared" si="61"/>
        <v>-3.285531420260668E-07</v>
      </c>
      <c r="C371" s="28">
        <f t="shared" si="62"/>
        <v>0</v>
      </c>
      <c r="D371" s="27">
        <f t="shared" si="56"/>
        <v>0</v>
      </c>
      <c r="E371" s="27">
        <f t="shared" si="53"/>
        <v>0</v>
      </c>
      <c r="F371" s="92"/>
      <c r="G371" s="92"/>
      <c r="H371" s="32"/>
      <c r="I371" s="32"/>
      <c r="J371" s="32"/>
      <c r="L371" s="3">
        <f t="shared" si="57"/>
        <v>0</v>
      </c>
      <c r="O371" s="30">
        <f t="shared" si="58"/>
        <v>-6.300979293882847E-08</v>
      </c>
      <c r="P371" s="30">
        <f t="shared" si="59"/>
        <v>0</v>
      </c>
      <c r="Q371" s="3">
        <f t="shared" si="54"/>
        <v>0</v>
      </c>
      <c r="R371" s="3">
        <f t="shared" si="55"/>
        <v>0</v>
      </c>
      <c r="S371" s="3">
        <f t="shared" si="60"/>
        <v>0</v>
      </c>
    </row>
    <row r="372" spans="1:19" ht="15">
      <c r="A372" s="6">
        <v>348</v>
      </c>
      <c r="B372" s="28">
        <f t="shared" si="61"/>
        <v>-3.285531420260668E-07</v>
      </c>
      <c r="C372" s="28">
        <f t="shared" si="62"/>
        <v>0</v>
      </c>
      <c r="D372" s="27">
        <f t="shared" si="56"/>
        <v>0</v>
      </c>
      <c r="E372" s="27">
        <f t="shared" si="53"/>
        <v>0</v>
      </c>
      <c r="F372" s="92"/>
      <c r="G372" s="92"/>
      <c r="H372" s="32"/>
      <c r="I372" s="32"/>
      <c r="J372" s="32"/>
      <c r="L372" s="3">
        <f t="shared" si="57"/>
        <v>0</v>
      </c>
      <c r="O372" s="30">
        <f t="shared" si="58"/>
        <v>-6.300979293882847E-08</v>
      </c>
      <c r="P372" s="30">
        <f t="shared" si="59"/>
        <v>0</v>
      </c>
      <c r="Q372" s="3">
        <f t="shared" si="54"/>
        <v>0</v>
      </c>
      <c r="R372" s="3">
        <f t="shared" si="55"/>
        <v>0</v>
      </c>
      <c r="S372" s="3">
        <f t="shared" si="60"/>
        <v>0</v>
      </c>
    </row>
    <row r="373" spans="1:19" ht="15">
      <c r="A373" s="6">
        <v>349</v>
      </c>
      <c r="B373" s="28">
        <f t="shared" si="61"/>
        <v>-3.285531420260668E-07</v>
      </c>
      <c r="C373" s="28">
        <f t="shared" si="62"/>
        <v>0</v>
      </c>
      <c r="D373" s="27">
        <f t="shared" si="56"/>
        <v>0</v>
      </c>
      <c r="E373" s="27">
        <f t="shared" si="53"/>
        <v>0</v>
      </c>
      <c r="F373" s="92"/>
      <c r="G373" s="92"/>
      <c r="H373" s="32"/>
      <c r="I373" s="32"/>
      <c r="J373" s="32"/>
      <c r="L373" s="3">
        <f t="shared" si="57"/>
        <v>0</v>
      </c>
      <c r="O373" s="30">
        <f t="shared" si="58"/>
        <v>-6.300979293882847E-08</v>
      </c>
      <c r="P373" s="30">
        <f t="shared" si="59"/>
        <v>0</v>
      </c>
      <c r="Q373" s="3">
        <f t="shared" si="54"/>
        <v>0</v>
      </c>
      <c r="R373" s="3">
        <f t="shared" si="55"/>
        <v>0</v>
      </c>
      <c r="S373" s="3">
        <f t="shared" si="60"/>
        <v>0</v>
      </c>
    </row>
    <row r="374" spans="1:19" ht="15">
      <c r="A374" s="6">
        <v>350</v>
      </c>
      <c r="B374" s="28">
        <f t="shared" si="61"/>
        <v>-3.285531420260668E-07</v>
      </c>
      <c r="C374" s="28">
        <f t="shared" si="62"/>
        <v>0</v>
      </c>
      <c r="D374" s="27">
        <f t="shared" si="56"/>
        <v>0</v>
      </c>
      <c r="E374" s="27">
        <f t="shared" si="53"/>
        <v>0</v>
      </c>
      <c r="F374" s="92"/>
      <c r="G374" s="92"/>
      <c r="H374" s="32"/>
      <c r="I374" s="32"/>
      <c r="J374" s="32"/>
      <c r="L374" s="3">
        <f t="shared" si="57"/>
        <v>0</v>
      </c>
      <c r="O374" s="30">
        <f t="shared" si="58"/>
        <v>-6.300979293882847E-08</v>
      </c>
      <c r="P374" s="30">
        <f t="shared" si="59"/>
        <v>0</v>
      </c>
      <c r="Q374" s="3">
        <f t="shared" si="54"/>
        <v>0</v>
      </c>
      <c r="R374" s="3">
        <f t="shared" si="55"/>
        <v>0</v>
      </c>
      <c r="S374" s="3">
        <f t="shared" si="60"/>
        <v>0</v>
      </c>
    </row>
    <row r="375" spans="1:19" ht="15">
      <c r="A375" s="6">
        <v>351</v>
      </c>
      <c r="B375" s="28">
        <f t="shared" si="61"/>
        <v>-3.285531420260668E-07</v>
      </c>
      <c r="C375" s="28">
        <f t="shared" si="62"/>
        <v>0</v>
      </c>
      <c r="D375" s="27">
        <f t="shared" si="56"/>
        <v>0</v>
      </c>
      <c r="E375" s="27">
        <f t="shared" si="53"/>
        <v>0</v>
      </c>
      <c r="F375" s="92"/>
      <c r="G375" s="92"/>
      <c r="H375" s="32"/>
      <c r="I375" s="32"/>
      <c r="J375" s="32"/>
      <c r="L375" s="3">
        <f t="shared" si="57"/>
        <v>0</v>
      </c>
      <c r="O375" s="30">
        <f t="shared" si="58"/>
        <v>-6.300979293882847E-08</v>
      </c>
      <c r="P375" s="30">
        <f t="shared" si="59"/>
        <v>0</v>
      </c>
      <c r="Q375" s="3">
        <f t="shared" si="54"/>
        <v>0</v>
      </c>
      <c r="R375" s="3">
        <f t="shared" si="55"/>
        <v>0</v>
      </c>
      <c r="S375" s="3">
        <f t="shared" si="60"/>
        <v>0</v>
      </c>
    </row>
    <row r="376" spans="1:19" ht="15">
      <c r="A376" s="6">
        <v>352</v>
      </c>
      <c r="B376" s="28">
        <f t="shared" si="61"/>
        <v>-3.285531420260668E-07</v>
      </c>
      <c r="C376" s="28">
        <f t="shared" si="62"/>
        <v>0</v>
      </c>
      <c r="D376" s="27">
        <f t="shared" si="56"/>
        <v>0</v>
      </c>
      <c r="E376" s="27">
        <f t="shared" si="53"/>
        <v>0</v>
      </c>
      <c r="F376" s="92"/>
      <c r="G376" s="92"/>
      <c r="H376" s="32"/>
      <c r="I376" s="32"/>
      <c r="J376" s="32"/>
      <c r="L376" s="3">
        <f t="shared" si="57"/>
        <v>0</v>
      </c>
      <c r="O376" s="30">
        <f t="shared" si="58"/>
        <v>-6.300979293882847E-08</v>
      </c>
      <c r="P376" s="30">
        <f t="shared" si="59"/>
        <v>0</v>
      </c>
      <c r="Q376" s="3">
        <f t="shared" si="54"/>
        <v>0</v>
      </c>
      <c r="R376" s="3">
        <f t="shared" si="55"/>
        <v>0</v>
      </c>
      <c r="S376" s="3">
        <f t="shared" si="60"/>
        <v>0</v>
      </c>
    </row>
    <row r="377" spans="1:19" ht="15">
      <c r="A377" s="6">
        <v>353</v>
      </c>
      <c r="B377" s="28">
        <f t="shared" si="61"/>
        <v>-3.285531420260668E-07</v>
      </c>
      <c r="C377" s="28">
        <f t="shared" si="62"/>
        <v>0</v>
      </c>
      <c r="D377" s="27">
        <f t="shared" si="56"/>
        <v>0</v>
      </c>
      <c r="E377" s="27">
        <f t="shared" si="53"/>
        <v>0</v>
      </c>
      <c r="F377" s="92"/>
      <c r="G377" s="92"/>
      <c r="H377" s="32"/>
      <c r="I377" s="32"/>
      <c r="J377" s="32"/>
      <c r="L377" s="3">
        <f t="shared" si="57"/>
        <v>0</v>
      </c>
      <c r="O377" s="30">
        <f t="shared" si="58"/>
        <v>-6.300979293882847E-08</v>
      </c>
      <c r="P377" s="30">
        <f t="shared" si="59"/>
        <v>0</v>
      </c>
      <c r="Q377" s="3">
        <f t="shared" si="54"/>
        <v>0</v>
      </c>
      <c r="R377" s="3">
        <f t="shared" si="55"/>
        <v>0</v>
      </c>
      <c r="S377" s="3">
        <f t="shared" si="60"/>
        <v>0</v>
      </c>
    </row>
    <row r="378" spans="1:19" ht="15">
      <c r="A378" s="6">
        <v>354</v>
      </c>
      <c r="B378" s="28">
        <f t="shared" si="61"/>
        <v>-3.285531420260668E-07</v>
      </c>
      <c r="C378" s="28">
        <f t="shared" si="62"/>
        <v>0</v>
      </c>
      <c r="D378" s="27">
        <f t="shared" si="56"/>
        <v>0</v>
      </c>
      <c r="E378" s="27">
        <f t="shared" si="53"/>
        <v>0</v>
      </c>
      <c r="F378" s="92"/>
      <c r="G378" s="92"/>
      <c r="H378" s="32"/>
      <c r="I378" s="32"/>
      <c r="J378" s="32"/>
      <c r="L378" s="3">
        <f t="shared" si="57"/>
        <v>0</v>
      </c>
      <c r="O378" s="30">
        <f t="shared" si="58"/>
        <v>-6.300979293882847E-08</v>
      </c>
      <c r="P378" s="30">
        <f t="shared" si="59"/>
        <v>0</v>
      </c>
      <c r="Q378" s="3">
        <f t="shared" si="54"/>
        <v>0</v>
      </c>
      <c r="R378" s="3">
        <f t="shared" si="55"/>
        <v>0</v>
      </c>
      <c r="S378" s="3">
        <f t="shared" si="60"/>
        <v>0</v>
      </c>
    </row>
    <row r="379" spans="1:19" ht="15">
      <c r="A379" s="6">
        <v>355</v>
      </c>
      <c r="B379" s="28">
        <f t="shared" si="61"/>
        <v>-3.285531420260668E-07</v>
      </c>
      <c r="C379" s="28">
        <f t="shared" si="62"/>
        <v>0</v>
      </c>
      <c r="D379" s="27">
        <f t="shared" si="56"/>
        <v>0</v>
      </c>
      <c r="E379" s="27">
        <f t="shared" si="53"/>
        <v>0</v>
      </c>
      <c r="F379" s="92"/>
      <c r="G379" s="92"/>
      <c r="H379" s="32"/>
      <c r="I379" s="32"/>
      <c r="J379" s="32"/>
      <c r="L379" s="3">
        <f t="shared" si="57"/>
        <v>0</v>
      </c>
      <c r="O379" s="30">
        <f t="shared" si="58"/>
        <v>-6.300979293882847E-08</v>
      </c>
      <c r="P379" s="30">
        <f t="shared" si="59"/>
        <v>0</v>
      </c>
      <c r="Q379" s="3">
        <f t="shared" si="54"/>
        <v>0</v>
      </c>
      <c r="R379" s="3">
        <f t="shared" si="55"/>
        <v>0</v>
      </c>
      <c r="S379" s="3">
        <f t="shared" si="60"/>
        <v>0</v>
      </c>
    </row>
    <row r="380" spans="1:19" ht="15">
      <c r="A380" s="6">
        <v>356</v>
      </c>
      <c r="B380" s="28">
        <f t="shared" si="61"/>
        <v>-3.285531420260668E-07</v>
      </c>
      <c r="C380" s="28">
        <f t="shared" si="62"/>
        <v>0</v>
      </c>
      <c r="D380" s="27">
        <f t="shared" si="56"/>
        <v>0</v>
      </c>
      <c r="E380" s="27">
        <f t="shared" si="53"/>
        <v>0</v>
      </c>
      <c r="F380" s="92"/>
      <c r="G380" s="92"/>
      <c r="H380" s="32"/>
      <c r="I380" s="32"/>
      <c r="J380" s="32"/>
      <c r="L380" s="3">
        <f t="shared" si="57"/>
        <v>0</v>
      </c>
      <c r="O380" s="30">
        <f t="shared" si="58"/>
        <v>-6.300979293882847E-08</v>
      </c>
      <c r="P380" s="30">
        <f t="shared" si="59"/>
        <v>0</v>
      </c>
      <c r="Q380" s="3">
        <f t="shared" si="54"/>
        <v>0</v>
      </c>
      <c r="R380" s="3">
        <f t="shared" si="55"/>
        <v>0</v>
      </c>
      <c r="S380" s="3">
        <f t="shared" si="60"/>
        <v>0</v>
      </c>
    </row>
    <row r="381" spans="1:19" ht="15">
      <c r="A381" s="6">
        <v>357</v>
      </c>
      <c r="B381" s="28">
        <f t="shared" si="61"/>
        <v>-3.285531420260668E-07</v>
      </c>
      <c r="C381" s="28">
        <f t="shared" si="62"/>
        <v>0</v>
      </c>
      <c r="D381" s="27">
        <f t="shared" si="56"/>
        <v>0</v>
      </c>
      <c r="E381" s="27">
        <f t="shared" si="53"/>
        <v>0</v>
      </c>
      <c r="F381" s="92"/>
      <c r="G381" s="92"/>
      <c r="H381" s="32"/>
      <c r="I381" s="32"/>
      <c r="J381" s="32"/>
      <c r="L381" s="3">
        <f t="shared" si="57"/>
        <v>0</v>
      </c>
      <c r="O381" s="30">
        <f t="shared" si="58"/>
        <v>-6.300979293882847E-08</v>
      </c>
      <c r="P381" s="30">
        <f t="shared" si="59"/>
        <v>0</v>
      </c>
      <c r="Q381" s="3">
        <f t="shared" si="54"/>
        <v>0</v>
      </c>
      <c r="R381" s="3">
        <f t="shared" si="55"/>
        <v>0</v>
      </c>
      <c r="S381" s="3">
        <f t="shared" si="60"/>
        <v>0</v>
      </c>
    </row>
    <row r="382" spans="1:19" ht="15">
      <c r="A382" s="6">
        <v>358</v>
      </c>
      <c r="B382" s="28">
        <f t="shared" si="61"/>
        <v>-3.285531420260668E-07</v>
      </c>
      <c r="C382" s="28">
        <f t="shared" si="62"/>
        <v>0</v>
      </c>
      <c r="D382" s="27">
        <f t="shared" si="56"/>
        <v>0</v>
      </c>
      <c r="E382" s="27">
        <f t="shared" si="53"/>
        <v>0</v>
      </c>
      <c r="F382" s="92"/>
      <c r="G382" s="92"/>
      <c r="H382" s="32"/>
      <c r="I382" s="32"/>
      <c r="J382" s="32"/>
      <c r="L382" s="3">
        <f t="shared" si="57"/>
        <v>0</v>
      </c>
      <c r="O382" s="30">
        <f t="shared" si="58"/>
        <v>-6.300979293882847E-08</v>
      </c>
      <c r="P382" s="30">
        <f t="shared" si="59"/>
        <v>0</v>
      </c>
      <c r="Q382" s="3">
        <f t="shared" si="54"/>
        <v>0</v>
      </c>
      <c r="R382" s="3">
        <f t="shared" si="55"/>
        <v>0</v>
      </c>
      <c r="S382" s="3">
        <f t="shared" si="60"/>
        <v>0</v>
      </c>
    </row>
    <row r="383" spans="1:19" ht="15">
      <c r="A383" s="6">
        <v>359</v>
      </c>
      <c r="B383" s="28">
        <f t="shared" si="61"/>
        <v>-3.285531420260668E-07</v>
      </c>
      <c r="C383" s="28">
        <f t="shared" si="62"/>
        <v>0</v>
      </c>
      <c r="D383" s="27">
        <f t="shared" si="56"/>
        <v>0</v>
      </c>
      <c r="E383" s="27">
        <f t="shared" si="53"/>
        <v>0</v>
      </c>
      <c r="F383" s="92"/>
      <c r="G383" s="92"/>
      <c r="H383" s="32"/>
      <c r="I383" s="32"/>
      <c r="J383" s="32"/>
      <c r="L383" s="3">
        <f t="shared" si="57"/>
        <v>0</v>
      </c>
      <c r="O383" s="30">
        <f t="shared" si="58"/>
        <v>-6.300979293882847E-08</v>
      </c>
      <c r="P383" s="30">
        <f t="shared" si="59"/>
        <v>0</v>
      </c>
      <c r="Q383" s="3">
        <f t="shared" si="54"/>
        <v>0</v>
      </c>
      <c r="R383" s="3">
        <f t="shared" si="55"/>
        <v>0</v>
      </c>
      <c r="S383" s="3">
        <f t="shared" si="60"/>
        <v>0</v>
      </c>
    </row>
    <row r="384" spans="1:19" ht="15">
      <c r="A384" s="6">
        <v>360</v>
      </c>
      <c r="B384" s="28">
        <f t="shared" si="61"/>
        <v>-3.285531420260668E-07</v>
      </c>
      <c r="C384" s="28">
        <f t="shared" si="62"/>
        <v>0</v>
      </c>
      <c r="D384" s="27">
        <f t="shared" si="56"/>
        <v>0</v>
      </c>
      <c r="E384" s="27">
        <f t="shared" si="53"/>
        <v>0</v>
      </c>
      <c r="F384" s="92"/>
      <c r="G384" s="92"/>
      <c r="H384" s="32"/>
      <c r="I384" s="32"/>
      <c r="J384" s="32"/>
      <c r="L384" s="3">
        <f t="shared" si="57"/>
        <v>0</v>
      </c>
      <c r="O384" s="30">
        <f t="shared" si="58"/>
        <v>-6.300979293882847E-08</v>
      </c>
      <c r="P384" s="30">
        <f t="shared" si="59"/>
        <v>0</v>
      </c>
      <c r="Q384" s="3">
        <f t="shared" si="54"/>
        <v>0</v>
      </c>
      <c r="R384" s="3">
        <f t="shared" si="55"/>
        <v>0</v>
      </c>
      <c r="S384" s="3">
        <f t="shared" si="60"/>
        <v>0</v>
      </c>
    </row>
    <row r="385" spans="1:19" ht="15">
      <c r="A385" s="6">
        <v>361</v>
      </c>
      <c r="B385" s="28">
        <f t="shared" si="61"/>
        <v>-3.285531420260668E-07</v>
      </c>
      <c r="C385" s="28">
        <f t="shared" si="62"/>
        <v>0</v>
      </c>
      <c r="D385" s="27">
        <f t="shared" si="56"/>
        <v>0</v>
      </c>
      <c r="E385" s="27">
        <f t="shared" si="53"/>
        <v>0</v>
      </c>
      <c r="F385" s="92"/>
      <c r="G385" s="92"/>
      <c r="H385" s="32"/>
      <c r="I385" s="32"/>
      <c r="J385" s="32"/>
      <c r="L385" s="3">
        <f t="shared" si="57"/>
        <v>0</v>
      </c>
      <c r="O385" s="30">
        <f t="shared" si="58"/>
        <v>-6.300979293882847E-08</v>
      </c>
      <c r="P385" s="30">
        <f t="shared" si="59"/>
        <v>0</v>
      </c>
      <c r="Q385" s="3">
        <f t="shared" si="54"/>
        <v>0</v>
      </c>
      <c r="R385" s="3">
        <f t="shared" si="55"/>
        <v>0</v>
      </c>
      <c r="S385" s="3">
        <f t="shared" si="60"/>
        <v>0</v>
      </c>
    </row>
    <row r="386" spans="1:19" ht="15">
      <c r="A386" s="6">
        <v>362</v>
      </c>
      <c r="B386" s="28">
        <f t="shared" si="61"/>
        <v>-3.285531420260668E-07</v>
      </c>
      <c r="C386" s="28">
        <f t="shared" si="62"/>
        <v>0</v>
      </c>
      <c r="D386" s="27">
        <f t="shared" si="56"/>
        <v>0</v>
      </c>
      <c r="E386" s="27">
        <f t="shared" si="53"/>
        <v>0</v>
      </c>
      <c r="F386" s="92"/>
      <c r="G386" s="92"/>
      <c r="H386" s="32"/>
      <c r="I386" s="32"/>
      <c r="J386" s="32"/>
      <c r="L386" s="3">
        <f t="shared" si="57"/>
        <v>0</v>
      </c>
      <c r="O386" s="30">
        <f t="shared" si="58"/>
        <v>-6.300979293882847E-08</v>
      </c>
      <c r="P386" s="30">
        <f t="shared" si="59"/>
        <v>0</v>
      </c>
      <c r="Q386" s="3">
        <f t="shared" si="54"/>
        <v>0</v>
      </c>
      <c r="R386" s="3">
        <f t="shared" si="55"/>
        <v>0</v>
      </c>
      <c r="S386" s="3">
        <f t="shared" si="60"/>
        <v>0</v>
      </c>
    </row>
    <row r="387" spans="1:19" ht="15">
      <c r="A387" s="6">
        <v>363</v>
      </c>
      <c r="B387" s="28">
        <f t="shared" si="61"/>
        <v>-3.285531420260668E-07</v>
      </c>
      <c r="C387" s="28">
        <f t="shared" si="62"/>
        <v>0</v>
      </c>
      <c r="D387" s="27">
        <f t="shared" si="56"/>
        <v>0</v>
      </c>
      <c r="E387" s="27">
        <f t="shared" si="53"/>
        <v>0</v>
      </c>
      <c r="F387" s="92"/>
      <c r="G387" s="92"/>
      <c r="H387" s="32"/>
      <c r="I387" s="32"/>
      <c r="J387" s="32"/>
      <c r="L387" s="3">
        <f t="shared" si="57"/>
        <v>0</v>
      </c>
      <c r="O387" s="30">
        <f t="shared" si="58"/>
        <v>-6.300979293882847E-08</v>
      </c>
      <c r="P387" s="30">
        <f t="shared" si="59"/>
        <v>0</v>
      </c>
      <c r="Q387" s="3">
        <f t="shared" si="54"/>
        <v>0</v>
      </c>
      <c r="R387" s="3">
        <f t="shared" si="55"/>
        <v>0</v>
      </c>
      <c r="S387" s="3">
        <f t="shared" si="60"/>
        <v>0</v>
      </c>
    </row>
    <row r="388" spans="1:19" ht="15">
      <c r="A388" s="6">
        <v>364</v>
      </c>
      <c r="B388" s="28">
        <f t="shared" si="61"/>
        <v>-3.285531420260668E-07</v>
      </c>
      <c r="C388" s="28">
        <f t="shared" si="62"/>
        <v>0</v>
      </c>
      <c r="D388" s="27">
        <f t="shared" si="56"/>
        <v>0</v>
      </c>
      <c r="E388" s="27">
        <f t="shared" si="53"/>
        <v>0</v>
      </c>
      <c r="F388" s="92"/>
      <c r="G388" s="92"/>
      <c r="H388" s="32"/>
      <c r="I388" s="32"/>
      <c r="J388" s="32"/>
      <c r="L388" s="3">
        <f t="shared" si="57"/>
        <v>0</v>
      </c>
      <c r="O388" s="30">
        <f t="shared" si="58"/>
        <v>-6.300979293882847E-08</v>
      </c>
      <c r="P388" s="30">
        <f t="shared" si="59"/>
        <v>0</v>
      </c>
      <c r="Q388" s="3">
        <f t="shared" si="54"/>
        <v>0</v>
      </c>
      <c r="R388" s="3">
        <f t="shared" si="55"/>
        <v>0</v>
      </c>
      <c r="S388" s="3">
        <f t="shared" si="60"/>
        <v>0</v>
      </c>
    </row>
    <row r="389" spans="1:19" ht="15">
      <c r="A389" s="6">
        <v>365</v>
      </c>
      <c r="B389" s="28">
        <f t="shared" si="61"/>
        <v>-3.285531420260668E-07</v>
      </c>
      <c r="C389" s="28">
        <f t="shared" si="62"/>
        <v>0</v>
      </c>
      <c r="D389" s="27">
        <f t="shared" si="56"/>
        <v>0</v>
      </c>
      <c r="E389" s="27">
        <f t="shared" si="53"/>
        <v>0</v>
      </c>
      <c r="F389" s="92"/>
      <c r="G389" s="92"/>
      <c r="H389" s="32"/>
      <c r="I389" s="32"/>
      <c r="J389" s="32"/>
      <c r="L389" s="3">
        <f t="shared" si="57"/>
        <v>0</v>
      </c>
      <c r="O389" s="30">
        <f t="shared" si="58"/>
        <v>-6.300979293882847E-08</v>
      </c>
      <c r="P389" s="30">
        <f t="shared" si="59"/>
        <v>0</v>
      </c>
      <c r="Q389" s="3">
        <f t="shared" si="54"/>
        <v>0</v>
      </c>
      <c r="R389" s="3">
        <f t="shared" si="55"/>
        <v>0</v>
      </c>
      <c r="S389" s="3">
        <f t="shared" si="60"/>
        <v>0</v>
      </c>
    </row>
    <row r="390" spans="1:19" ht="15">
      <c r="A390" s="6">
        <v>366</v>
      </c>
      <c r="B390" s="28">
        <f t="shared" si="61"/>
        <v>-3.285531420260668E-07</v>
      </c>
      <c r="C390" s="28">
        <f t="shared" si="62"/>
        <v>0</v>
      </c>
      <c r="D390" s="27">
        <f t="shared" si="56"/>
        <v>0</v>
      </c>
      <c r="E390" s="27">
        <f t="shared" si="53"/>
        <v>0</v>
      </c>
      <c r="F390" s="92"/>
      <c r="G390" s="92"/>
      <c r="H390" s="32"/>
      <c r="I390" s="32"/>
      <c r="J390" s="32"/>
      <c r="L390" s="3">
        <f t="shared" si="57"/>
        <v>0</v>
      </c>
      <c r="O390" s="30">
        <f t="shared" si="58"/>
        <v>-6.300979293882847E-08</v>
      </c>
      <c r="P390" s="30">
        <f t="shared" si="59"/>
        <v>0</v>
      </c>
      <c r="Q390" s="3">
        <f t="shared" si="54"/>
        <v>0</v>
      </c>
      <c r="R390" s="3">
        <f t="shared" si="55"/>
        <v>0</v>
      </c>
      <c r="S390" s="3">
        <f t="shared" si="60"/>
        <v>0</v>
      </c>
    </row>
    <row r="391" spans="1:19" ht="15">
      <c r="A391" s="6">
        <v>367</v>
      </c>
      <c r="B391" s="28">
        <f t="shared" si="61"/>
        <v>-3.285531420260668E-07</v>
      </c>
      <c r="C391" s="28">
        <f t="shared" si="62"/>
        <v>0</v>
      </c>
      <c r="D391" s="27">
        <f t="shared" si="56"/>
        <v>0</v>
      </c>
      <c r="E391" s="27">
        <f t="shared" si="53"/>
        <v>0</v>
      </c>
      <c r="F391" s="92"/>
      <c r="G391" s="92"/>
      <c r="H391" s="32"/>
      <c r="I391" s="32"/>
      <c r="J391" s="32"/>
      <c r="L391" s="3">
        <f t="shared" si="57"/>
        <v>0</v>
      </c>
      <c r="O391" s="30">
        <f t="shared" si="58"/>
        <v>-6.300979293882847E-08</v>
      </c>
      <c r="P391" s="30">
        <f t="shared" si="59"/>
        <v>0</v>
      </c>
      <c r="Q391" s="3">
        <f t="shared" si="54"/>
        <v>0</v>
      </c>
      <c r="R391" s="3">
        <f t="shared" si="55"/>
        <v>0</v>
      </c>
      <c r="S391" s="3">
        <f t="shared" si="60"/>
        <v>0</v>
      </c>
    </row>
    <row r="392" spans="1:19" ht="15">
      <c r="A392" s="6">
        <v>368</v>
      </c>
      <c r="B392" s="28">
        <f t="shared" si="61"/>
        <v>-3.285531420260668E-07</v>
      </c>
      <c r="C392" s="28">
        <f t="shared" si="62"/>
        <v>0</v>
      </c>
      <c r="D392" s="27">
        <f t="shared" si="56"/>
        <v>0</v>
      </c>
      <c r="E392" s="27">
        <f t="shared" si="53"/>
        <v>0</v>
      </c>
      <c r="F392" s="92"/>
      <c r="G392" s="92"/>
      <c r="H392" s="32"/>
      <c r="I392" s="32"/>
      <c r="J392" s="32"/>
      <c r="L392" s="3">
        <f t="shared" si="57"/>
        <v>0</v>
      </c>
      <c r="O392" s="30">
        <f t="shared" si="58"/>
        <v>-6.300979293882847E-08</v>
      </c>
      <c r="P392" s="30">
        <f t="shared" si="59"/>
        <v>0</v>
      </c>
      <c r="Q392" s="3">
        <f t="shared" si="54"/>
        <v>0</v>
      </c>
      <c r="R392" s="3">
        <f t="shared" si="55"/>
        <v>0</v>
      </c>
      <c r="S392" s="3">
        <f t="shared" si="60"/>
        <v>0</v>
      </c>
    </row>
    <row r="393" spans="1:19" ht="15">
      <c r="A393" s="6">
        <v>369</v>
      </c>
      <c r="B393" s="28">
        <f t="shared" si="61"/>
        <v>-3.285531420260668E-07</v>
      </c>
      <c r="C393" s="28">
        <f t="shared" si="62"/>
        <v>0</v>
      </c>
      <c r="D393" s="27">
        <f t="shared" si="56"/>
        <v>0</v>
      </c>
      <c r="E393" s="27">
        <f t="shared" si="53"/>
        <v>0</v>
      </c>
      <c r="F393" s="92"/>
      <c r="G393" s="92"/>
      <c r="H393" s="32"/>
      <c r="I393" s="32"/>
      <c r="J393" s="32"/>
      <c r="L393" s="3">
        <f t="shared" si="57"/>
        <v>0</v>
      </c>
      <c r="O393" s="30">
        <f t="shared" si="58"/>
        <v>-6.300979293882847E-08</v>
      </c>
      <c r="P393" s="30">
        <f t="shared" si="59"/>
        <v>0</v>
      </c>
      <c r="Q393" s="3">
        <f t="shared" si="54"/>
        <v>0</v>
      </c>
      <c r="R393" s="3">
        <f t="shared" si="55"/>
        <v>0</v>
      </c>
      <c r="S393" s="3">
        <f t="shared" si="60"/>
        <v>0</v>
      </c>
    </row>
    <row r="394" spans="1:19" ht="15">
      <c r="A394" s="6">
        <v>370</v>
      </c>
      <c r="B394" s="28">
        <f t="shared" si="61"/>
        <v>-3.285531420260668E-07</v>
      </c>
      <c r="C394" s="28">
        <f t="shared" si="62"/>
        <v>0</v>
      </c>
      <c r="D394" s="27">
        <f t="shared" si="56"/>
        <v>0</v>
      </c>
      <c r="E394" s="27">
        <f t="shared" si="53"/>
        <v>0</v>
      </c>
      <c r="F394" s="92"/>
      <c r="G394" s="92"/>
      <c r="H394" s="32"/>
      <c r="I394" s="32"/>
      <c r="J394" s="32"/>
      <c r="L394" s="3">
        <f t="shared" si="57"/>
        <v>0</v>
      </c>
      <c r="O394" s="30">
        <f t="shared" si="58"/>
        <v>-6.300979293882847E-08</v>
      </c>
      <c r="P394" s="30">
        <f t="shared" si="59"/>
        <v>0</v>
      </c>
      <c r="Q394" s="3">
        <f t="shared" si="54"/>
        <v>0</v>
      </c>
      <c r="R394" s="3">
        <f t="shared" si="55"/>
        <v>0</v>
      </c>
      <c r="S394" s="3">
        <f t="shared" si="60"/>
        <v>0</v>
      </c>
    </row>
    <row r="395" spans="1:19" ht="15">
      <c r="A395" s="6">
        <v>371</v>
      </c>
      <c r="B395" s="28">
        <f t="shared" si="61"/>
        <v>-3.285531420260668E-07</v>
      </c>
      <c r="C395" s="28">
        <f t="shared" si="62"/>
        <v>0</v>
      </c>
      <c r="D395" s="27">
        <f t="shared" si="56"/>
        <v>0</v>
      </c>
      <c r="E395" s="27">
        <f t="shared" si="53"/>
        <v>0</v>
      </c>
      <c r="F395" s="92"/>
      <c r="G395" s="92"/>
      <c r="H395" s="32"/>
      <c r="I395" s="32"/>
      <c r="J395" s="32"/>
      <c r="L395" s="3">
        <f t="shared" si="57"/>
        <v>0</v>
      </c>
      <c r="O395" s="30">
        <f t="shared" si="58"/>
        <v>-6.300979293882847E-08</v>
      </c>
      <c r="P395" s="30">
        <f t="shared" si="59"/>
        <v>0</v>
      </c>
      <c r="Q395" s="3">
        <f t="shared" si="54"/>
        <v>0</v>
      </c>
      <c r="R395" s="3">
        <f t="shared" si="55"/>
        <v>0</v>
      </c>
      <c r="S395" s="3">
        <f t="shared" si="60"/>
        <v>0</v>
      </c>
    </row>
    <row r="396" spans="1:19" ht="15">
      <c r="A396" s="6">
        <v>372</v>
      </c>
      <c r="B396" s="28">
        <f t="shared" si="61"/>
        <v>-3.285531420260668E-07</v>
      </c>
      <c r="C396" s="28">
        <f t="shared" si="62"/>
        <v>0</v>
      </c>
      <c r="D396" s="27">
        <f t="shared" si="56"/>
        <v>0</v>
      </c>
      <c r="E396" s="27">
        <f t="shared" si="53"/>
        <v>0</v>
      </c>
      <c r="F396" s="92"/>
      <c r="G396" s="92"/>
      <c r="H396" s="32"/>
      <c r="I396" s="32"/>
      <c r="J396" s="32"/>
      <c r="L396" s="3">
        <f t="shared" si="57"/>
        <v>0</v>
      </c>
      <c r="O396" s="30">
        <f t="shared" si="58"/>
        <v>-6.300979293882847E-08</v>
      </c>
      <c r="P396" s="30">
        <f t="shared" si="59"/>
        <v>0</v>
      </c>
      <c r="Q396" s="3">
        <f t="shared" si="54"/>
        <v>0</v>
      </c>
      <c r="R396" s="3">
        <f t="shared" si="55"/>
        <v>0</v>
      </c>
      <c r="S396" s="3">
        <f t="shared" si="60"/>
        <v>0</v>
      </c>
    </row>
    <row r="397" spans="1:19" ht="15">
      <c r="A397" s="6">
        <v>373</v>
      </c>
      <c r="B397" s="28">
        <f t="shared" si="61"/>
        <v>-3.285531420260668E-07</v>
      </c>
      <c r="C397" s="28">
        <f t="shared" si="62"/>
        <v>0</v>
      </c>
      <c r="D397" s="27">
        <f t="shared" si="56"/>
        <v>0</v>
      </c>
      <c r="E397" s="27">
        <f t="shared" si="53"/>
        <v>0</v>
      </c>
      <c r="F397" s="92"/>
      <c r="G397" s="92"/>
      <c r="H397" s="32"/>
      <c r="I397" s="32"/>
      <c r="J397" s="32"/>
      <c r="L397" s="3">
        <f t="shared" si="57"/>
        <v>0</v>
      </c>
      <c r="O397" s="30">
        <f t="shared" si="58"/>
        <v>-6.300979293882847E-08</v>
      </c>
      <c r="P397" s="30">
        <f t="shared" si="59"/>
        <v>0</v>
      </c>
      <c r="Q397" s="3">
        <f t="shared" si="54"/>
        <v>0</v>
      </c>
      <c r="R397" s="3">
        <f t="shared" si="55"/>
        <v>0</v>
      </c>
      <c r="S397" s="3">
        <f t="shared" si="60"/>
        <v>0</v>
      </c>
    </row>
    <row r="398" spans="1:19" ht="15">
      <c r="A398" s="6">
        <v>374</v>
      </c>
      <c r="B398" s="28">
        <f t="shared" si="61"/>
        <v>-3.285531420260668E-07</v>
      </c>
      <c r="C398" s="28">
        <f t="shared" si="62"/>
        <v>0</v>
      </c>
      <c r="D398" s="27">
        <f t="shared" si="56"/>
        <v>0</v>
      </c>
      <c r="E398" s="27">
        <f t="shared" si="53"/>
        <v>0</v>
      </c>
      <c r="F398" s="92"/>
      <c r="G398" s="92"/>
      <c r="H398" s="32"/>
      <c r="I398" s="32"/>
      <c r="J398" s="32"/>
      <c r="L398" s="3">
        <f t="shared" si="57"/>
        <v>0</v>
      </c>
      <c r="O398" s="30">
        <f t="shared" si="58"/>
        <v>-6.300979293882847E-08</v>
      </c>
      <c r="P398" s="30">
        <f t="shared" si="59"/>
        <v>0</v>
      </c>
      <c r="Q398" s="3">
        <f t="shared" si="54"/>
        <v>0</v>
      </c>
      <c r="R398" s="3">
        <f t="shared" si="55"/>
        <v>0</v>
      </c>
      <c r="S398" s="3">
        <f t="shared" si="60"/>
        <v>0</v>
      </c>
    </row>
    <row r="399" spans="1:19" ht="15">
      <c r="A399" s="6">
        <v>375</v>
      </c>
      <c r="B399" s="28">
        <f t="shared" si="61"/>
        <v>-3.285531420260668E-07</v>
      </c>
      <c r="C399" s="28">
        <f t="shared" si="62"/>
        <v>0</v>
      </c>
      <c r="D399" s="27">
        <f t="shared" si="56"/>
        <v>0</v>
      </c>
      <c r="E399" s="27">
        <f t="shared" si="53"/>
        <v>0</v>
      </c>
      <c r="F399" s="92"/>
      <c r="G399" s="92"/>
      <c r="H399" s="32"/>
      <c r="I399" s="32"/>
      <c r="J399" s="32"/>
      <c r="L399" s="3">
        <f t="shared" si="57"/>
        <v>0</v>
      </c>
      <c r="O399" s="30">
        <f t="shared" si="58"/>
        <v>-6.300979293882847E-08</v>
      </c>
      <c r="P399" s="30">
        <f t="shared" si="59"/>
        <v>0</v>
      </c>
      <c r="Q399" s="3">
        <f t="shared" si="54"/>
        <v>0</v>
      </c>
      <c r="R399" s="3">
        <f t="shared" si="55"/>
        <v>0</v>
      </c>
      <c r="S399" s="3">
        <f t="shared" si="60"/>
        <v>0</v>
      </c>
    </row>
    <row r="400" spans="1:19" ht="15">
      <c r="A400" s="6">
        <v>376</v>
      </c>
      <c r="B400" s="28">
        <f t="shared" si="61"/>
        <v>-3.285531420260668E-07</v>
      </c>
      <c r="C400" s="28">
        <f t="shared" si="62"/>
        <v>0</v>
      </c>
      <c r="D400" s="27">
        <f t="shared" si="56"/>
        <v>0</v>
      </c>
      <c r="E400" s="27">
        <f t="shared" si="53"/>
        <v>0</v>
      </c>
      <c r="F400" s="92"/>
      <c r="G400" s="92"/>
      <c r="H400" s="32"/>
      <c r="I400" s="32"/>
      <c r="J400" s="32"/>
      <c r="L400" s="3">
        <f t="shared" si="57"/>
        <v>0</v>
      </c>
      <c r="O400" s="30">
        <f t="shared" si="58"/>
        <v>-6.300979293882847E-08</v>
      </c>
      <c r="P400" s="30">
        <f t="shared" si="59"/>
        <v>0</v>
      </c>
      <c r="Q400" s="3">
        <f t="shared" si="54"/>
        <v>0</v>
      </c>
      <c r="R400" s="3">
        <f t="shared" si="55"/>
        <v>0</v>
      </c>
      <c r="S400" s="3">
        <f t="shared" si="60"/>
        <v>0</v>
      </c>
    </row>
    <row r="401" spans="1:19" ht="15">
      <c r="A401" s="6">
        <v>377</v>
      </c>
      <c r="B401" s="28">
        <f t="shared" si="61"/>
        <v>-3.285531420260668E-07</v>
      </c>
      <c r="C401" s="28">
        <f t="shared" si="62"/>
        <v>0</v>
      </c>
      <c r="D401" s="27">
        <f t="shared" si="56"/>
        <v>0</v>
      </c>
      <c r="E401" s="27">
        <f t="shared" si="53"/>
        <v>0</v>
      </c>
      <c r="F401" s="92"/>
      <c r="G401" s="92"/>
      <c r="H401" s="32"/>
      <c r="I401" s="32"/>
      <c r="J401" s="32"/>
      <c r="L401" s="3">
        <f t="shared" si="57"/>
        <v>0</v>
      </c>
      <c r="O401" s="30">
        <f t="shared" si="58"/>
        <v>-6.300979293882847E-08</v>
      </c>
      <c r="P401" s="30">
        <f t="shared" si="59"/>
        <v>0</v>
      </c>
      <c r="Q401" s="3">
        <f t="shared" si="54"/>
        <v>0</v>
      </c>
      <c r="R401" s="3">
        <f t="shared" si="55"/>
        <v>0</v>
      </c>
      <c r="S401" s="3">
        <f t="shared" si="60"/>
        <v>0</v>
      </c>
    </row>
    <row r="402" spans="1:19" ht="15">
      <c r="A402" s="6">
        <v>378</v>
      </c>
      <c r="B402" s="28">
        <f t="shared" si="61"/>
        <v>-3.285531420260668E-07</v>
      </c>
      <c r="C402" s="28">
        <f t="shared" si="62"/>
        <v>0</v>
      </c>
      <c r="D402" s="27">
        <f t="shared" si="56"/>
        <v>0</v>
      </c>
      <c r="E402" s="27">
        <f t="shared" si="53"/>
        <v>0</v>
      </c>
      <c r="F402" s="92"/>
      <c r="G402" s="92"/>
      <c r="H402" s="32"/>
      <c r="I402" s="32"/>
      <c r="J402" s="32"/>
      <c r="L402" s="3">
        <f t="shared" si="57"/>
        <v>0</v>
      </c>
      <c r="O402" s="30">
        <f t="shared" si="58"/>
        <v>-6.300979293882847E-08</v>
      </c>
      <c r="P402" s="30">
        <f t="shared" si="59"/>
        <v>0</v>
      </c>
      <c r="Q402" s="3">
        <f t="shared" si="54"/>
        <v>0</v>
      </c>
      <c r="R402" s="3">
        <f t="shared" si="55"/>
        <v>0</v>
      </c>
      <c r="S402" s="3">
        <f t="shared" si="60"/>
        <v>0</v>
      </c>
    </row>
    <row r="403" spans="1:19" ht="15">
      <c r="A403" s="6">
        <v>379</v>
      </c>
      <c r="B403" s="28">
        <f t="shared" si="61"/>
        <v>-3.285531420260668E-07</v>
      </c>
      <c r="C403" s="28">
        <f t="shared" si="62"/>
        <v>0</v>
      </c>
      <c r="D403" s="27">
        <f t="shared" si="56"/>
        <v>0</v>
      </c>
      <c r="E403" s="27">
        <f t="shared" si="53"/>
        <v>0</v>
      </c>
      <c r="F403" s="92"/>
      <c r="G403" s="92"/>
      <c r="H403" s="32"/>
      <c r="I403" s="32"/>
      <c r="J403" s="32"/>
      <c r="L403" s="3">
        <f t="shared" si="57"/>
        <v>0</v>
      </c>
      <c r="O403" s="30">
        <f t="shared" si="58"/>
        <v>-6.300979293882847E-08</v>
      </c>
      <c r="P403" s="30">
        <f t="shared" si="59"/>
        <v>0</v>
      </c>
      <c r="Q403" s="3">
        <f t="shared" si="54"/>
        <v>0</v>
      </c>
      <c r="R403" s="3">
        <f t="shared" si="55"/>
        <v>0</v>
      </c>
      <c r="S403" s="3">
        <f t="shared" si="60"/>
        <v>0</v>
      </c>
    </row>
    <row r="404" spans="1:19" ht="15">
      <c r="A404" s="6">
        <v>380</v>
      </c>
      <c r="B404" s="28">
        <f t="shared" si="61"/>
        <v>-3.285531420260668E-07</v>
      </c>
      <c r="C404" s="28">
        <f t="shared" si="62"/>
        <v>0</v>
      </c>
      <c r="D404" s="27">
        <f t="shared" si="56"/>
        <v>0</v>
      </c>
      <c r="E404" s="27">
        <f t="shared" si="53"/>
        <v>0</v>
      </c>
      <c r="F404" s="92"/>
      <c r="G404" s="92"/>
      <c r="H404" s="32"/>
      <c r="I404" s="32"/>
      <c r="J404" s="32"/>
      <c r="L404" s="3">
        <f t="shared" si="57"/>
        <v>0</v>
      </c>
      <c r="O404" s="30">
        <f t="shared" si="58"/>
        <v>-6.300979293882847E-08</v>
      </c>
      <c r="P404" s="30">
        <f t="shared" si="59"/>
        <v>0</v>
      </c>
      <c r="Q404" s="3">
        <f t="shared" si="54"/>
        <v>0</v>
      </c>
      <c r="R404" s="3">
        <f t="shared" si="55"/>
        <v>0</v>
      </c>
      <c r="S404" s="3">
        <f t="shared" si="60"/>
        <v>0</v>
      </c>
    </row>
    <row r="405" spans="1:19" ht="15">
      <c r="A405" s="6">
        <v>381</v>
      </c>
      <c r="B405" s="28">
        <f t="shared" si="61"/>
        <v>-3.285531420260668E-07</v>
      </c>
      <c r="C405" s="28">
        <f t="shared" si="62"/>
        <v>0</v>
      </c>
      <c r="D405" s="27">
        <f t="shared" si="56"/>
        <v>0</v>
      </c>
      <c r="E405" s="27">
        <f t="shared" si="53"/>
        <v>0</v>
      </c>
      <c r="F405" s="92"/>
      <c r="G405" s="92"/>
      <c r="H405" s="32"/>
      <c r="I405" s="32"/>
      <c r="J405" s="32"/>
      <c r="L405" s="3">
        <f t="shared" si="57"/>
        <v>0</v>
      </c>
      <c r="O405" s="30">
        <f t="shared" si="58"/>
        <v>-6.300979293882847E-08</v>
      </c>
      <c r="P405" s="30">
        <f t="shared" si="59"/>
        <v>0</v>
      </c>
      <c r="Q405" s="3">
        <f t="shared" si="54"/>
        <v>0</v>
      </c>
      <c r="R405" s="3">
        <f t="shared" si="55"/>
        <v>0</v>
      </c>
      <c r="S405" s="3">
        <f t="shared" si="60"/>
        <v>0</v>
      </c>
    </row>
    <row r="406" spans="1:19" ht="15">
      <c r="A406" s="6">
        <v>382</v>
      </c>
      <c r="B406" s="28">
        <f t="shared" si="61"/>
        <v>-3.285531420260668E-07</v>
      </c>
      <c r="C406" s="28">
        <f t="shared" si="62"/>
        <v>0</v>
      </c>
      <c r="D406" s="27">
        <f t="shared" si="56"/>
        <v>0</v>
      </c>
      <c r="E406" s="27">
        <f t="shared" si="53"/>
        <v>0</v>
      </c>
      <c r="F406" s="92"/>
      <c r="G406" s="92"/>
      <c r="H406" s="32"/>
      <c r="I406" s="32"/>
      <c r="J406" s="32"/>
      <c r="L406" s="3">
        <f t="shared" si="57"/>
        <v>0</v>
      </c>
      <c r="O406" s="30">
        <f t="shared" si="58"/>
        <v>-6.300979293882847E-08</v>
      </c>
      <c r="P406" s="30">
        <f t="shared" si="59"/>
        <v>0</v>
      </c>
      <c r="Q406" s="3">
        <f t="shared" si="54"/>
        <v>0</v>
      </c>
      <c r="R406" s="3">
        <f t="shared" si="55"/>
        <v>0</v>
      </c>
      <c r="S406" s="3">
        <f t="shared" si="60"/>
        <v>0</v>
      </c>
    </row>
    <row r="407" spans="1:19" ht="15">
      <c r="A407" s="6">
        <v>383</v>
      </c>
      <c r="B407" s="28">
        <f t="shared" si="61"/>
        <v>-3.285531420260668E-07</v>
      </c>
      <c r="C407" s="28">
        <f t="shared" si="62"/>
        <v>0</v>
      </c>
      <c r="D407" s="27">
        <f t="shared" si="56"/>
        <v>0</v>
      </c>
      <c r="E407" s="27">
        <f t="shared" si="53"/>
        <v>0</v>
      </c>
      <c r="F407" s="92"/>
      <c r="G407" s="92"/>
      <c r="H407" s="32"/>
      <c r="I407" s="32"/>
      <c r="J407" s="32"/>
      <c r="L407" s="3">
        <f t="shared" si="57"/>
        <v>0</v>
      </c>
      <c r="O407" s="30">
        <f t="shared" si="58"/>
        <v>-6.300979293882847E-08</v>
      </c>
      <c r="P407" s="30">
        <f t="shared" si="59"/>
        <v>0</v>
      </c>
      <c r="Q407" s="3">
        <f t="shared" si="54"/>
        <v>0</v>
      </c>
      <c r="R407" s="3">
        <f t="shared" si="55"/>
        <v>0</v>
      </c>
      <c r="S407" s="3">
        <f t="shared" si="60"/>
        <v>0</v>
      </c>
    </row>
    <row r="408" spans="1:19" ht="15">
      <c r="A408" s="6">
        <v>384</v>
      </c>
      <c r="B408" s="28">
        <f t="shared" si="61"/>
        <v>-3.285531420260668E-07</v>
      </c>
      <c r="C408" s="28">
        <f t="shared" si="62"/>
        <v>0</v>
      </c>
      <c r="D408" s="27">
        <f t="shared" si="56"/>
        <v>0</v>
      </c>
      <c r="E408" s="27">
        <f t="shared" si="53"/>
        <v>0</v>
      </c>
      <c r="F408" s="92"/>
      <c r="G408" s="92"/>
      <c r="H408" s="32"/>
      <c r="I408" s="32"/>
      <c r="J408" s="32"/>
      <c r="L408" s="3">
        <f t="shared" si="57"/>
        <v>0</v>
      </c>
      <c r="O408" s="30">
        <f t="shared" si="58"/>
        <v>-6.300979293882847E-08</v>
      </c>
      <c r="P408" s="30">
        <f t="shared" si="59"/>
        <v>0</v>
      </c>
      <c r="Q408" s="3">
        <f t="shared" si="54"/>
        <v>0</v>
      </c>
      <c r="R408" s="3">
        <f t="shared" si="55"/>
        <v>0</v>
      </c>
      <c r="S408" s="3">
        <f t="shared" si="60"/>
        <v>0</v>
      </c>
    </row>
    <row r="409" spans="1:19" ht="15">
      <c r="A409" s="6">
        <v>385</v>
      </c>
      <c r="B409" s="28">
        <f t="shared" si="61"/>
        <v>-3.285531420260668E-07</v>
      </c>
      <c r="C409" s="28">
        <f t="shared" si="62"/>
        <v>0</v>
      </c>
      <c r="D409" s="27">
        <f t="shared" si="56"/>
        <v>0</v>
      </c>
      <c r="E409" s="27">
        <f aca="true" t="shared" si="63" ref="E409:E444">+IF(A409&lt;=$B$5,IF(A409&lt;=$B$20,B408*$B$6/12,PMT($B$6/12,$B$5-$B$20,-$B$4)),0)</f>
        <v>0</v>
      </c>
      <c r="F409" s="92"/>
      <c r="G409" s="92"/>
      <c r="H409" s="32"/>
      <c r="I409" s="32"/>
      <c r="J409" s="32"/>
      <c r="L409" s="3">
        <f t="shared" si="57"/>
        <v>0</v>
      </c>
      <c r="O409" s="30">
        <f t="shared" si="58"/>
        <v>-6.300979293882847E-08</v>
      </c>
      <c r="P409" s="30">
        <f t="shared" si="59"/>
        <v>0</v>
      </c>
      <c r="Q409" s="3">
        <f aca="true" t="shared" si="64" ref="Q409:Q444">+IF(A409&lt;=$B$5,O408*$B$19/12,0)</f>
        <v>0</v>
      </c>
      <c r="R409" s="3">
        <f aca="true" t="shared" si="65" ref="R409:R444">+IF(A409&lt;=$B$5,IF(A409&lt;=$B$20,B408*$B$19/12,PMT($B$19/12,$B$5-$B$20,-$B$4)),0)</f>
        <v>0</v>
      </c>
      <c r="S409" s="3">
        <f t="shared" si="60"/>
        <v>0</v>
      </c>
    </row>
    <row r="410" spans="1:19" ht="15">
      <c r="A410" s="6">
        <v>386</v>
      </c>
      <c r="B410" s="28">
        <f t="shared" si="61"/>
        <v>-3.285531420260668E-07</v>
      </c>
      <c r="C410" s="28">
        <f t="shared" si="62"/>
        <v>0</v>
      </c>
      <c r="D410" s="27">
        <f aca="true" t="shared" si="66" ref="D410:D444">+IF(A410&lt;=$B$5,B409*$B$6/12,0)</f>
        <v>0</v>
      </c>
      <c r="E410" s="27">
        <f t="shared" si="63"/>
        <v>0</v>
      </c>
      <c r="F410" s="92"/>
      <c r="G410" s="92"/>
      <c r="H410" s="32"/>
      <c r="I410" s="32"/>
      <c r="J410" s="32"/>
      <c r="L410" s="3">
        <f aca="true" t="shared" si="67" ref="L410:L444">IF(A410&lt;=B$5,B$14+B$15/12,0)</f>
        <v>0</v>
      </c>
      <c r="O410" s="30">
        <f aca="true" t="shared" si="68" ref="O410:O444">O409-P410</f>
        <v>-6.300979293882847E-08</v>
      </c>
      <c r="P410" s="30">
        <f aca="true" t="shared" si="69" ref="P410:P444">+R410-Q410</f>
        <v>0</v>
      </c>
      <c r="Q410" s="3">
        <f t="shared" si="64"/>
        <v>0</v>
      </c>
      <c r="R410" s="3">
        <f t="shared" si="65"/>
        <v>0</v>
      </c>
      <c r="S410" s="3">
        <f aca="true" t="shared" si="70" ref="S410:S444">R410+L410</f>
        <v>0</v>
      </c>
    </row>
    <row r="411" spans="1:19" ht="15">
      <c r="A411" s="6">
        <v>387</v>
      </c>
      <c r="B411" s="28">
        <f t="shared" si="61"/>
        <v>-3.285531420260668E-07</v>
      </c>
      <c r="C411" s="28">
        <f t="shared" si="62"/>
        <v>0</v>
      </c>
      <c r="D411" s="27">
        <f t="shared" si="66"/>
        <v>0</v>
      </c>
      <c r="E411" s="27">
        <f t="shared" si="63"/>
        <v>0</v>
      </c>
      <c r="F411" s="92"/>
      <c r="G411" s="92"/>
      <c r="H411" s="32"/>
      <c r="I411" s="32"/>
      <c r="J411" s="32"/>
      <c r="L411" s="3">
        <f t="shared" si="67"/>
        <v>0</v>
      </c>
      <c r="O411" s="30">
        <f t="shared" si="68"/>
        <v>-6.300979293882847E-08</v>
      </c>
      <c r="P411" s="30">
        <f t="shared" si="69"/>
        <v>0</v>
      </c>
      <c r="Q411" s="3">
        <f t="shared" si="64"/>
        <v>0</v>
      </c>
      <c r="R411" s="3">
        <f t="shared" si="65"/>
        <v>0</v>
      </c>
      <c r="S411" s="3">
        <f t="shared" si="70"/>
        <v>0</v>
      </c>
    </row>
    <row r="412" spans="1:19" ht="15">
      <c r="A412" s="6">
        <v>388</v>
      </c>
      <c r="B412" s="28">
        <f t="shared" si="61"/>
        <v>-3.285531420260668E-07</v>
      </c>
      <c r="C412" s="28">
        <f t="shared" si="62"/>
        <v>0</v>
      </c>
      <c r="D412" s="27">
        <f t="shared" si="66"/>
        <v>0</v>
      </c>
      <c r="E412" s="27">
        <f t="shared" si="63"/>
        <v>0</v>
      </c>
      <c r="F412" s="92"/>
      <c r="G412" s="92"/>
      <c r="H412" s="32"/>
      <c r="I412" s="32"/>
      <c r="J412" s="32"/>
      <c r="L412" s="3">
        <f t="shared" si="67"/>
        <v>0</v>
      </c>
      <c r="O412" s="30">
        <f t="shared" si="68"/>
        <v>-6.300979293882847E-08</v>
      </c>
      <c r="P412" s="30">
        <f t="shared" si="69"/>
        <v>0</v>
      </c>
      <c r="Q412" s="3">
        <f t="shared" si="64"/>
        <v>0</v>
      </c>
      <c r="R412" s="3">
        <f t="shared" si="65"/>
        <v>0</v>
      </c>
      <c r="S412" s="3">
        <f t="shared" si="70"/>
        <v>0</v>
      </c>
    </row>
    <row r="413" spans="1:19" ht="15">
      <c r="A413" s="6">
        <v>389</v>
      </c>
      <c r="B413" s="28">
        <f t="shared" si="61"/>
        <v>-3.285531420260668E-07</v>
      </c>
      <c r="C413" s="28">
        <f t="shared" si="62"/>
        <v>0</v>
      </c>
      <c r="D413" s="27">
        <f t="shared" si="66"/>
        <v>0</v>
      </c>
      <c r="E413" s="27">
        <f t="shared" si="63"/>
        <v>0</v>
      </c>
      <c r="F413" s="92"/>
      <c r="G413" s="92"/>
      <c r="H413" s="32"/>
      <c r="I413" s="32"/>
      <c r="J413" s="32"/>
      <c r="L413" s="3">
        <f t="shared" si="67"/>
        <v>0</v>
      </c>
      <c r="O413" s="30">
        <f t="shared" si="68"/>
        <v>-6.300979293882847E-08</v>
      </c>
      <c r="P413" s="30">
        <f t="shared" si="69"/>
        <v>0</v>
      </c>
      <c r="Q413" s="3">
        <f t="shared" si="64"/>
        <v>0</v>
      </c>
      <c r="R413" s="3">
        <f t="shared" si="65"/>
        <v>0</v>
      </c>
      <c r="S413" s="3">
        <f t="shared" si="70"/>
        <v>0</v>
      </c>
    </row>
    <row r="414" spans="1:19" ht="15">
      <c r="A414" s="6">
        <v>390</v>
      </c>
      <c r="B414" s="28">
        <f t="shared" si="61"/>
        <v>-3.285531420260668E-07</v>
      </c>
      <c r="C414" s="28">
        <f t="shared" si="62"/>
        <v>0</v>
      </c>
      <c r="D414" s="27">
        <f t="shared" si="66"/>
        <v>0</v>
      </c>
      <c r="E414" s="27">
        <f t="shared" si="63"/>
        <v>0</v>
      </c>
      <c r="F414" s="92"/>
      <c r="G414" s="92"/>
      <c r="H414" s="32"/>
      <c r="I414" s="32"/>
      <c r="J414" s="32"/>
      <c r="L414" s="3">
        <f t="shared" si="67"/>
        <v>0</v>
      </c>
      <c r="O414" s="30">
        <f t="shared" si="68"/>
        <v>-6.300979293882847E-08</v>
      </c>
      <c r="P414" s="30">
        <f t="shared" si="69"/>
        <v>0</v>
      </c>
      <c r="Q414" s="3">
        <f t="shared" si="64"/>
        <v>0</v>
      </c>
      <c r="R414" s="3">
        <f t="shared" si="65"/>
        <v>0</v>
      </c>
      <c r="S414" s="3">
        <f t="shared" si="70"/>
        <v>0</v>
      </c>
    </row>
    <row r="415" spans="1:19" ht="15">
      <c r="A415" s="6">
        <v>391</v>
      </c>
      <c r="B415" s="28">
        <f t="shared" si="61"/>
        <v>-3.285531420260668E-07</v>
      </c>
      <c r="C415" s="28">
        <f t="shared" si="62"/>
        <v>0</v>
      </c>
      <c r="D415" s="27">
        <f t="shared" si="66"/>
        <v>0</v>
      </c>
      <c r="E415" s="27">
        <f t="shared" si="63"/>
        <v>0</v>
      </c>
      <c r="F415" s="92"/>
      <c r="G415" s="92"/>
      <c r="H415" s="32"/>
      <c r="I415" s="32"/>
      <c r="J415" s="32"/>
      <c r="L415" s="3">
        <f t="shared" si="67"/>
        <v>0</v>
      </c>
      <c r="O415" s="30">
        <f t="shared" si="68"/>
        <v>-6.300979293882847E-08</v>
      </c>
      <c r="P415" s="30">
        <f t="shared" si="69"/>
        <v>0</v>
      </c>
      <c r="Q415" s="3">
        <f t="shared" si="64"/>
        <v>0</v>
      </c>
      <c r="R415" s="3">
        <f t="shared" si="65"/>
        <v>0</v>
      </c>
      <c r="S415" s="3">
        <f t="shared" si="70"/>
        <v>0</v>
      </c>
    </row>
    <row r="416" spans="1:19" ht="15">
      <c r="A416" s="6">
        <v>392</v>
      </c>
      <c r="B416" s="28">
        <f t="shared" si="61"/>
        <v>-3.285531420260668E-07</v>
      </c>
      <c r="C416" s="28">
        <f t="shared" si="62"/>
        <v>0</v>
      </c>
      <c r="D416" s="27">
        <f t="shared" si="66"/>
        <v>0</v>
      </c>
      <c r="E416" s="27">
        <f t="shared" si="63"/>
        <v>0</v>
      </c>
      <c r="F416" s="92"/>
      <c r="G416" s="92"/>
      <c r="H416" s="32"/>
      <c r="I416" s="32"/>
      <c r="J416" s="32"/>
      <c r="L416" s="3">
        <f t="shared" si="67"/>
        <v>0</v>
      </c>
      <c r="O416" s="30">
        <f t="shared" si="68"/>
        <v>-6.300979293882847E-08</v>
      </c>
      <c r="P416" s="30">
        <f t="shared" si="69"/>
        <v>0</v>
      </c>
      <c r="Q416" s="3">
        <f t="shared" si="64"/>
        <v>0</v>
      </c>
      <c r="R416" s="3">
        <f t="shared" si="65"/>
        <v>0</v>
      </c>
      <c r="S416" s="3">
        <f t="shared" si="70"/>
        <v>0</v>
      </c>
    </row>
    <row r="417" spans="1:19" ht="15">
      <c r="A417" s="6">
        <v>393</v>
      </c>
      <c r="B417" s="28">
        <f t="shared" si="61"/>
        <v>-3.285531420260668E-07</v>
      </c>
      <c r="C417" s="28">
        <f t="shared" si="62"/>
        <v>0</v>
      </c>
      <c r="D417" s="27">
        <f t="shared" si="66"/>
        <v>0</v>
      </c>
      <c r="E417" s="27">
        <f t="shared" si="63"/>
        <v>0</v>
      </c>
      <c r="F417" s="92"/>
      <c r="G417" s="92"/>
      <c r="H417" s="32"/>
      <c r="I417" s="32"/>
      <c r="J417" s="32"/>
      <c r="L417" s="3">
        <f t="shared" si="67"/>
        <v>0</v>
      </c>
      <c r="O417" s="30">
        <f t="shared" si="68"/>
        <v>-6.300979293882847E-08</v>
      </c>
      <c r="P417" s="30">
        <f t="shared" si="69"/>
        <v>0</v>
      </c>
      <c r="Q417" s="3">
        <f t="shared" si="64"/>
        <v>0</v>
      </c>
      <c r="R417" s="3">
        <f t="shared" si="65"/>
        <v>0</v>
      </c>
      <c r="S417" s="3">
        <f t="shared" si="70"/>
        <v>0</v>
      </c>
    </row>
    <row r="418" spans="1:19" ht="15">
      <c r="A418" s="6">
        <v>394</v>
      </c>
      <c r="B418" s="28">
        <f t="shared" si="61"/>
        <v>-3.285531420260668E-07</v>
      </c>
      <c r="C418" s="28">
        <f t="shared" si="62"/>
        <v>0</v>
      </c>
      <c r="D418" s="27">
        <f t="shared" si="66"/>
        <v>0</v>
      </c>
      <c r="E418" s="27">
        <f t="shared" si="63"/>
        <v>0</v>
      </c>
      <c r="F418" s="92"/>
      <c r="G418" s="92"/>
      <c r="H418" s="32"/>
      <c r="I418" s="32"/>
      <c r="J418" s="32"/>
      <c r="L418" s="3">
        <f t="shared" si="67"/>
        <v>0</v>
      </c>
      <c r="O418" s="30">
        <f t="shared" si="68"/>
        <v>-6.300979293882847E-08</v>
      </c>
      <c r="P418" s="30">
        <f t="shared" si="69"/>
        <v>0</v>
      </c>
      <c r="Q418" s="3">
        <f t="shared" si="64"/>
        <v>0</v>
      </c>
      <c r="R418" s="3">
        <f t="shared" si="65"/>
        <v>0</v>
      </c>
      <c r="S418" s="3">
        <f t="shared" si="70"/>
        <v>0</v>
      </c>
    </row>
    <row r="419" spans="1:19" ht="15">
      <c r="A419" s="6">
        <v>395</v>
      </c>
      <c r="B419" s="28">
        <f t="shared" si="61"/>
        <v>-3.285531420260668E-07</v>
      </c>
      <c r="C419" s="28">
        <f t="shared" si="62"/>
        <v>0</v>
      </c>
      <c r="D419" s="27">
        <f t="shared" si="66"/>
        <v>0</v>
      </c>
      <c r="E419" s="27">
        <f t="shared" si="63"/>
        <v>0</v>
      </c>
      <c r="F419" s="92"/>
      <c r="G419" s="92"/>
      <c r="H419" s="32"/>
      <c r="I419" s="32"/>
      <c r="J419" s="32"/>
      <c r="L419" s="3">
        <f t="shared" si="67"/>
        <v>0</v>
      </c>
      <c r="O419" s="30">
        <f t="shared" si="68"/>
        <v>-6.300979293882847E-08</v>
      </c>
      <c r="P419" s="30">
        <f t="shared" si="69"/>
        <v>0</v>
      </c>
      <c r="Q419" s="3">
        <f t="shared" si="64"/>
        <v>0</v>
      </c>
      <c r="R419" s="3">
        <f t="shared" si="65"/>
        <v>0</v>
      </c>
      <c r="S419" s="3">
        <f t="shared" si="70"/>
        <v>0</v>
      </c>
    </row>
    <row r="420" spans="1:19" ht="15">
      <c r="A420" s="6">
        <v>396</v>
      </c>
      <c r="B420" s="28">
        <f t="shared" si="61"/>
        <v>-3.285531420260668E-07</v>
      </c>
      <c r="C420" s="28">
        <f t="shared" si="62"/>
        <v>0</v>
      </c>
      <c r="D420" s="27">
        <f t="shared" si="66"/>
        <v>0</v>
      </c>
      <c r="E420" s="27">
        <f t="shared" si="63"/>
        <v>0</v>
      </c>
      <c r="F420" s="92"/>
      <c r="G420" s="92"/>
      <c r="H420" s="32"/>
      <c r="I420" s="32"/>
      <c r="J420" s="32"/>
      <c r="L420" s="3">
        <f t="shared" si="67"/>
        <v>0</v>
      </c>
      <c r="O420" s="30">
        <f t="shared" si="68"/>
        <v>-6.300979293882847E-08</v>
      </c>
      <c r="P420" s="30">
        <f t="shared" si="69"/>
        <v>0</v>
      </c>
      <c r="Q420" s="3">
        <f t="shared" si="64"/>
        <v>0</v>
      </c>
      <c r="R420" s="3">
        <f t="shared" si="65"/>
        <v>0</v>
      </c>
      <c r="S420" s="3">
        <f t="shared" si="70"/>
        <v>0</v>
      </c>
    </row>
    <row r="421" spans="1:19" ht="15">
      <c r="A421" s="6">
        <v>397</v>
      </c>
      <c r="B421" s="28">
        <f aca="true" t="shared" si="71" ref="B421:B444">+B420-C421</f>
        <v>-3.285531420260668E-07</v>
      </c>
      <c r="C421" s="28">
        <f aca="true" t="shared" si="72" ref="C421:C444">+E421-D421</f>
        <v>0</v>
      </c>
      <c r="D421" s="27">
        <f t="shared" si="66"/>
        <v>0</v>
      </c>
      <c r="E421" s="27">
        <f t="shared" si="63"/>
        <v>0</v>
      </c>
      <c r="F421" s="92"/>
      <c r="G421" s="92"/>
      <c r="H421" s="32"/>
      <c r="I421" s="32"/>
      <c r="J421" s="32"/>
      <c r="L421" s="3">
        <f t="shared" si="67"/>
        <v>0</v>
      </c>
      <c r="O421" s="30">
        <f t="shared" si="68"/>
        <v>-6.300979293882847E-08</v>
      </c>
      <c r="P421" s="30">
        <f t="shared" si="69"/>
        <v>0</v>
      </c>
      <c r="Q421" s="3">
        <f t="shared" si="64"/>
        <v>0</v>
      </c>
      <c r="R421" s="3">
        <f t="shared" si="65"/>
        <v>0</v>
      </c>
      <c r="S421" s="3">
        <f t="shared" si="70"/>
        <v>0</v>
      </c>
    </row>
    <row r="422" spans="1:19" ht="15">
      <c r="A422" s="6">
        <v>398</v>
      </c>
      <c r="B422" s="28">
        <f t="shared" si="71"/>
        <v>-3.285531420260668E-07</v>
      </c>
      <c r="C422" s="28">
        <f t="shared" si="72"/>
        <v>0</v>
      </c>
      <c r="D422" s="27">
        <f t="shared" si="66"/>
        <v>0</v>
      </c>
      <c r="E422" s="27">
        <f t="shared" si="63"/>
        <v>0</v>
      </c>
      <c r="F422" s="92"/>
      <c r="G422" s="92"/>
      <c r="H422" s="32"/>
      <c r="I422" s="32"/>
      <c r="J422" s="32"/>
      <c r="L422" s="3">
        <f t="shared" si="67"/>
        <v>0</v>
      </c>
      <c r="O422" s="30">
        <f t="shared" si="68"/>
        <v>-6.300979293882847E-08</v>
      </c>
      <c r="P422" s="30">
        <f t="shared" si="69"/>
        <v>0</v>
      </c>
      <c r="Q422" s="3">
        <f t="shared" si="64"/>
        <v>0</v>
      </c>
      <c r="R422" s="3">
        <f t="shared" si="65"/>
        <v>0</v>
      </c>
      <c r="S422" s="3">
        <f t="shared" si="70"/>
        <v>0</v>
      </c>
    </row>
    <row r="423" spans="1:19" ht="15">
      <c r="A423" s="6">
        <v>399</v>
      </c>
      <c r="B423" s="28">
        <f t="shared" si="71"/>
        <v>-3.285531420260668E-07</v>
      </c>
      <c r="C423" s="28">
        <f t="shared" si="72"/>
        <v>0</v>
      </c>
      <c r="D423" s="27">
        <f t="shared" si="66"/>
        <v>0</v>
      </c>
      <c r="E423" s="27">
        <f t="shared" si="63"/>
        <v>0</v>
      </c>
      <c r="F423" s="92"/>
      <c r="G423" s="92"/>
      <c r="H423" s="32"/>
      <c r="I423" s="32"/>
      <c r="J423" s="32"/>
      <c r="L423" s="3">
        <f t="shared" si="67"/>
        <v>0</v>
      </c>
      <c r="O423" s="30">
        <f t="shared" si="68"/>
        <v>-6.300979293882847E-08</v>
      </c>
      <c r="P423" s="30">
        <f t="shared" si="69"/>
        <v>0</v>
      </c>
      <c r="Q423" s="3">
        <f t="shared" si="64"/>
        <v>0</v>
      </c>
      <c r="R423" s="3">
        <f t="shared" si="65"/>
        <v>0</v>
      </c>
      <c r="S423" s="3">
        <f t="shared" si="70"/>
        <v>0</v>
      </c>
    </row>
    <row r="424" spans="1:19" ht="15">
      <c r="A424" s="6">
        <v>400</v>
      </c>
      <c r="B424" s="28">
        <f t="shared" si="71"/>
        <v>-3.285531420260668E-07</v>
      </c>
      <c r="C424" s="28">
        <f t="shared" si="72"/>
        <v>0</v>
      </c>
      <c r="D424" s="27">
        <f t="shared" si="66"/>
        <v>0</v>
      </c>
      <c r="E424" s="27">
        <f t="shared" si="63"/>
        <v>0</v>
      </c>
      <c r="F424" s="92"/>
      <c r="G424" s="92"/>
      <c r="H424" s="32"/>
      <c r="I424" s="32"/>
      <c r="J424" s="32"/>
      <c r="L424" s="3">
        <f t="shared" si="67"/>
        <v>0</v>
      </c>
      <c r="O424" s="30">
        <f t="shared" si="68"/>
        <v>-6.300979293882847E-08</v>
      </c>
      <c r="P424" s="30">
        <f t="shared" si="69"/>
        <v>0</v>
      </c>
      <c r="Q424" s="3">
        <f t="shared" si="64"/>
        <v>0</v>
      </c>
      <c r="R424" s="3">
        <f t="shared" si="65"/>
        <v>0</v>
      </c>
      <c r="S424" s="3">
        <f t="shared" si="70"/>
        <v>0</v>
      </c>
    </row>
    <row r="425" spans="1:19" ht="15">
      <c r="A425" s="6">
        <v>401</v>
      </c>
      <c r="B425" s="28">
        <f t="shared" si="71"/>
        <v>-3.285531420260668E-07</v>
      </c>
      <c r="C425" s="28">
        <f t="shared" si="72"/>
        <v>0</v>
      </c>
      <c r="D425" s="27">
        <f t="shared" si="66"/>
        <v>0</v>
      </c>
      <c r="E425" s="27">
        <f t="shared" si="63"/>
        <v>0</v>
      </c>
      <c r="F425" s="92"/>
      <c r="G425" s="92"/>
      <c r="H425" s="32"/>
      <c r="I425" s="32"/>
      <c r="J425" s="32"/>
      <c r="L425" s="3">
        <f t="shared" si="67"/>
        <v>0</v>
      </c>
      <c r="O425" s="30">
        <f t="shared" si="68"/>
        <v>-6.300979293882847E-08</v>
      </c>
      <c r="P425" s="30">
        <f t="shared" si="69"/>
        <v>0</v>
      </c>
      <c r="Q425" s="3">
        <f t="shared" si="64"/>
        <v>0</v>
      </c>
      <c r="R425" s="3">
        <f t="shared" si="65"/>
        <v>0</v>
      </c>
      <c r="S425" s="3">
        <f t="shared" si="70"/>
        <v>0</v>
      </c>
    </row>
    <row r="426" spans="1:19" ht="15">
      <c r="A426" s="6">
        <v>402</v>
      </c>
      <c r="B426" s="28">
        <f t="shared" si="71"/>
        <v>-3.285531420260668E-07</v>
      </c>
      <c r="C426" s="28">
        <f t="shared" si="72"/>
        <v>0</v>
      </c>
      <c r="D426" s="27">
        <f t="shared" si="66"/>
        <v>0</v>
      </c>
      <c r="E426" s="27">
        <f t="shared" si="63"/>
        <v>0</v>
      </c>
      <c r="F426" s="92"/>
      <c r="G426" s="92"/>
      <c r="H426" s="32"/>
      <c r="I426" s="32"/>
      <c r="J426" s="32"/>
      <c r="L426" s="3">
        <f t="shared" si="67"/>
        <v>0</v>
      </c>
      <c r="O426" s="30">
        <f t="shared" si="68"/>
        <v>-6.300979293882847E-08</v>
      </c>
      <c r="P426" s="30">
        <f t="shared" si="69"/>
        <v>0</v>
      </c>
      <c r="Q426" s="3">
        <f t="shared" si="64"/>
        <v>0</v>
      </c>
      <c r="R426" s="3">
        <f t="shared" si="65"/>
        <v>0</v>
      </c>
      <c r="S426" s="3">
        <f t="shared" si="70"/>
        <v>0</v>
      </c>
    </row>
    <row r="427" spans="1:19" ht="15">
      <c r="A427" s="6">
        <v>403</v>
      </c>
      <c r="B427" s="28">
        <f t="shared" si="71"/>
        <v>-3.285531420260668E-07</v>
      </c>
      <c r="C427" s="28">
        <f t="shared" si="72"/>
        <v>0</v>
      </c>
      <c r="D427" s="27">
        <f t="shared" si="66"/>
        <v>0</v>
      </c>
      <c r="E427" s="27">
        <f t="shared" si="63"/>
        <v>0</v>
      </c>
      <c r="F427" s="92"/>
      <c r="G427" s="92"/>
      <c r="H427" s="32"/>
      <c r="I427" s="32"/>
      <c r="J427" s="32"/>
      <c r="L427" s="3">
        <f t="shared" si="67"/>
        <v>0</v>
      </c>
      <c r="O427" s="30">
        <f t="shared" si="68"/>
        <v>-6.300979293882847E-08</v>
      </c>
      <c r="P427" s="30">
        <f t="shared" si="69"/>
        <v>0</v>
      </c>
      <c r="Q427" s="3">
        <f t="shared" si="64"/>
        <v>0</v>
      </c>
      <c r="R427" s="3">
        <f t="shared" si="65"/>
        <v>0</v>
      </c>
      <c r="S427" s="3">
        <f t="shared" si="70"/>
        <v>0</v>
      </c>
    </row>
    <row r="428" spans="1:19" ht="15">
      <c r="A428" s="6">
        <v>404</v>
      </c>
      <c r="B428" s="28">
        <f t="shared" si="71"/>
        <v>-3.285531420260668E-07</v>
      </c>
      <c r="C428" s="28">
        <f t="shared" si="72"/>
        <v>0</v>
      </c>
      <c r="D428" s="27">
        <f t="shared" si="66"/>
        <v>0</v>
      </c>
      <c r="E428" s="27">
        <f t="shared" si="63"/>
        <v>0</v>
      </c>
      <c r="F428" s="92"/>
      <c r="G428" s="92"/>
      <c r="H428" s="32"/>
      <c r="I428" s="32"/>
      <c r="J428" s="32"/>
      <c r="L428" s="3">
        <f t="shared" si="67"/>
        <v>0</v>
      </c>
      <c r="O428" s="30">
        <f t="shared" si="68"/>
        <v>-6.300979293882847E-08</v>
      </c>
      <c r="P428" s="30">
        <f t="shared" si="69"/>
        <v>0</v>
      </c>
      <c r="Q428" s="3">
        <f t="shared" si="64"/>
        <v>0</v>
      </c>
      <c r="R428" s="3">
        <f t="shared" si="65"/>
        <v>0</v>
      </c>
      <c r="S428" s="3">
        <f t="shared" si="70"/>
        <v>0</v>
      </c>
    </row>
    <row r="429" spans="1:19" ht="15">
      <c r="A429" s="6">
        <v>405</v>
      </c>
      <c r="B429" s="28">
        <f t="shared" si="71"/>
        <v>-3.285531420260668E-07</v>
      </c>
      <c r="C429" s="28">
        <f t="shared" si="72"/>
        <v>0</v>
      </c>
      <c r="D429" s="27">
        <f t="shared" si="66"/>
        <v>0</v>
      </c>
      <c r="E429" s="27">
        <f t="shared" si="63"/>
        <v>0</v>
      </c>
      <c r="F429" s="92"/>
      <c r="G429" s="92"/>
      <c r="H429" s="32"/>
      <c r="I429" s="32"/>
      <c r="J429" s="32"/>
      <c r="L429" s="3">
        <f t="shared" si="67"/>
        <v>0</v>
      </c>
      <c r="O429" s="30">
        <f t="shared" si="68"/>
        <v>-6.300979293882847E-08</v>
      </c>
      <c r="P429" s="30">
        <f t="shared" si="69"/>
        <v>0</v>
      </c>
      <c r="Q429" s="3">
        <f t="shared" si="64"/>
        <v>0</v>
      </c>
      <c r="R429" s="3">
        <f t="shared" si="65"/>
        <v>0</v>
      </c>
      <c r="S429" s="3">
        <f t="shared" si="70"/>
        <v>0</v>
      </c>
    </row>
    <row r="430" spans="1:19" ht="15">
      <c r="A430" s="6">
        <v>406</v>
      </c>
      <c r="B430" s="28">
        <f t="shared" si="71"/>
        <v>-3.285531420260668E-07</v>
      </c>
      <c r="C430" s="28">
        <f t="shared" si="72"/>
        <v>0</v>
      </c>
      <c r="D430" s="27">
        <f t="shared" si="66"/>
        <v>0</v>
      </c>
      <c r="E430" s="27">
        <f t="shared" si="63"/>
        <v>0</v>
      </c>
      <c r="F430" s="92"/>
      <c r="G430" s="92"/>
      <c r="H430" s="32"/>
      <c r="I430" s="32"/>
      <c r="J430" s="32"/>
      <c r="L430" s="3">
        <f t="shared" si="67"/>
        <v>0</v>
      </c>
      <c r="O430" s="30">
        <f t="shared" si="68"/>
        <v>-6.300979293882847E-08</v>
      </c>
      <c r="P430" s="30">
        <f t="shared" si="69"/>
        <v>0</v>
      </c>
      <c r="Q430" s="3">
        <f t="shared" si="64"/>
        <v>0</v>
      </c>
      <c r="R430" s="3">
        <f t="shared" si="65"/>
        <v>0</v>
      </c>
      <c r="S430" s="3">
        <f t="shared" si="70"/>
        <v>0</v>
      </c>
    </row>
    <row r="431" spans="1:19" ht="15">
      <c r="A431" s="6">
        <v>407</v>
      </c>
      <c r="B431" s="28">
        <f t="shared" si="71"/>
        <v>-3.285531420260668E-07</v>
      </c>
      <c r="C431" s="28">
        <f t="shared" si="72"/>
        <v>0</v>
      </c>
      <c r="D431" s="27">
        <f t="shared" si="66"/>
        <v>0</v>
      </c>
      <c r="E431" s="27">
        <f t="shared" si="63"/>
        <v>0</v>
      </c>
      <c r="F431" s="92"/>
      <c r="G431" s="92"/>
      <c r="H431" s="32"/>
      <c r="I431" s="32"/>
      <c r="J431" s="32"/>
      <c r="L431" s="3">
        <f t="shared" si="67"/>
        <v>0</v>
      </c>
      <c r="O431" s="30">
        <f t="shared" si="68"/>
        <v>-6.300979293882847E-08</v>
      </c>
      <c r="P431" s="30">
        <f t="shared" si="69"/>
        <v>0</v>
      </c>
      <c r="Q431" s="3">
        <f t="shared" si="64"/>
        <v>0</v>
      </c>
      <c r="R431" s="3">
        <f t="shared" si="65"/>
        <v>0</v>
      </c>
      <c r="S431" s="3">
        <f t="shared" si="70"/>
        <v>0</v>
      </c>
    </row>
    <row r="432" spans="1:19" ht="15">
      <c r="A432" s="6">
        <v>408</v>
      </c>
      <c r="B432" s="28">
        <f t="shared" si="71"/>
        <v>-3.285531420260668E-07</v>
      </c>
      <c r="C432" s="28">
        <f t="shared" si="72"/>
        <v>0</v>
      </c>
      <c r="D432" s="27">
        <f t="shared" si="66"/>
        <v>0</v>
      </c>
      <c r="E432" s="27">
        <f t="shared" si="63"/>
        <v>0</v>
      </c>
      <c r="F432" s="92"/>
      <c r="G432" s="92"/>
      <c r="H432" s="32"/>
      <c r="I432" s="32"/>
      <c r="J432" s="32"/>
      <c r="L432" s="3">
        <f t="shared" si="67"/>
        <v>0</v>
      </c>
      <c r="O432" s="30">
        <f t="shared" si="68"/>
        <v>-6.300979293882847E-08</v>
      </c>
      <c r="P432" s="30">
        <f t="shared" si="69"/>
        <v>0</v>
      </c>
      <c r="Q432" s="3">
        <f t="shared" si="64"/>
        <v>0</v>
      </c>
      <c r="R432" s="3">
        <f t="shared" si="65"/>
        <v>0</v>
      </c>
      <c r="S432" s="3">
        <f t="shared" si="70"/>
        <v>0</v>
      </c>
    </row>
    <row r="433" spans="1:19" ht="15">
      <c r="A433" s="6">
        <v>409</v>
      </c>
      <c r="B433" s="28">
        <f t="shared" si="71"/>
        <v>-3.285531420260668E-07</v>
      </c>
      <c r="C433" s="28">
        <f t="shared" si="72"/>
        <v>0</v>
      </c>
      <c r="D433" s="27">
        <f t="shared" si="66"/>
        <v>0</v>
      </c>
      <c r="E433" s="27">
        <f t="shared" si="63"/>
        <v>0</v>
      </c>
      <c r="F433" s="92"/>
      <c r="G433" s="92"/>
      <c r="H433" s="32"/>
      <c r="I433" s="32"/>
      <c r="J433" s="32"/>
      <c r="L433" s="3">
        <f t="shared" si="67"/>
        <v>0</v>
      </c>
      <c r="O433" s="30">
        <f t="shared" si="68"/>
        <v>-6.300979293882847E-08</v>
      </c>
      <c r="P433" s="30">
        <f t="shared" si="69"/>
        <v>0</v>
      </c>
      <c r="Q433" s="3">
        <f t="shared" si="64"/>
        <v>0</v>
      </c>
      <c r="R433" s="3">
        <f t="shared" si="65"/>
        <v>0</v>
      </c>
      <c r="S433" s="3">
        <f t="shared" si="70"/>
        <v>0</v>
      </c>
    </row>
    <row r="434" spans="1:19" ht="15">
      <c r="A434" s="6">
        <v>410</v>
      </c>
      <c r="B434" s="28">
        <f t="shared" si="71"/>
        <v>-3.285531420260668E-07</v>
      </c>
      <c r="C434" s="28">
        <f t="shared" si="72"/>
        <v>0</v>
      </c>
      <c r="D434" s="27">
        <f t="shared" si="66"/>
        <v>0</v>
      </c>
      <c r="E434" s="27">
        <f t="shared" si="63"/>
        <v>0</v>
      </c>
      <c r="F434" s="92"/>
      <c r="G434" s="92"/>
      <c r="H434" s="32"/>
      <c r="I434" s="32"/>
      <c r="J434" s="32"/>
      <c r="L434" s="3">
        <f t="shared" si="67"/>
        <v>0</v>
      </c>
      <c r="O434" s="30">
        <f t="shared" si="68"/>
        <v>-6.300979293882847E-08</v>
      </c>
      <c r="P434" s="30">
        <f t="shared" si="69"/>
        <v>0</v>
      </c>
      <c r="Q434" s="3">
        <f t="shared" si="64"/>
        <v>0</v>
      </c>
      <c r="R434" s="3">
        <f t="shared" si="65"/>
        <v>0</v>
      </c>
      <c r="S434" s="3">
        <f t="shared" si="70"/>
        <v>0</v>
      </c>
    </row>
    <row r="435" spans="1:19" ht="15">
      <c r="A435" s="6">
        <v>411</v>
      </c>
      <c r="B435" s="28">
        <f t="shared" si="71"/>
        <v>-3.285531420260668E-07</v>
      </c>
      <c r="C435" s="28">
        <f t="shared" si="72"/>
        <v>0</v>
      </c>
      <c r="D435" s="27">
        <f t="shared" si="66"/>
        <v>0</v>
      </c>
      <c r="E435" s="27">
        <f t="shared" si="63"/>
        <v>0</v>
      </c>
      <c r="F435" s="92"/>
      <c r="G435" s="92"/>
      <c r="H435" s="32"/>
      <c r="I435" s="32"/>
      <c r="J435" s="32"/>
      <c r="L435" s="3">
        <f t="shared" si="67"/>
        <v>0</v>
      </c>
      <c r="O435" s="30">
        <f t="shared" si="68"/>
        <v>-6.300979293882847E-08</v>
      </c>
      <c r="P435" s="30">
        <f t="shared" si="69"/>
        <v>0</v>
      </c>
      <c r="Q435" s="3">
        <f t="shared" si="64"/>
        <v>0</v>
      </c>
      <c r="R435" s="3">
        <f t="shared" si="65"/>
        <v>0</v>
      </c>
      <c r="S435" s="3">
        <f t="shared" si="70"/>
        <v>0</v>
      </c>
    </row>
    <row r="436" spans="1:19" ht="15">
      <c r="A436" s="6">
        <v>412</v>
      </c>
      <c r="B436" s="28">
        <f t="shared" si="71"/>
        <v>-3.285531420260668E-07</v>
      </c>
      <c r="C436" s="28">
        <f t="shared" si="72"/>
        <v>0</v>
      </c>
      <c r="D436" s="27">
        <f t="shared" si="66"/>
        <v>0</v>
      </c>
      <c r="E436" s="27">
        <f t="shared" si="63"/>
        <v>0</v>
      </c>
      <c r="F436" s="92"/>
      <c r="G436" s="92"/>
      <c r="H436" s="32"/>
      <c r="I436" s="32"/>
      <c r="J436" s="32"/>
      <c r="L436" s="3">
        <f t="shared" si="67"/>
        <v>0</v>
      </c>
      <c r="O436" s="30">
        <f t="shared" si="68"/>
        <v>-6.300979293882847E-08</v>
      </c>
      <c r="P436" s="30">
        <f t="shared" si="69"/>
        <v>0</v>
      </c>
      <c r="Q436" s="3">
        <f t="shared" si="64"/>
        <v>0</v>
      </c>
      <c r="R436" s="3">
        <f t="shared" si="65"/>
        <v>0</v>
      </c>
      <c r="S436" s="3">
        <f t="shared" si="70"/>
        <v>0</v>
      </c>
    </row>
    <row r="437" spans="1:19" ht="15">
      <c r="A437" s="6">
        <v>413</v>
      </c>
      <c r="B437" s="28">
        <f t="shared" si="71"/>
        <v>-3.285531420260668E-07</v>
      </c>
      <c r="C437" s="28">
        <f t="shared" si="72"/>
        <v>0</v>
      </c>
      <c r="D437" s="27">
        <f t="shared" si="66"/>
        <v>0</v>
      </c>
      <c r="E437" s="27">
        <f t="shared" si="63"/>
        <v>0</v>
      </c>
      <c r="F437" s="92"/>
      <c r="G437" s="92"/>
      <c r="H437" s="32"/>
      <c r="I437" s="32"/>
      <c r="J437" s="32"/>
      <c r="L437" s="3">
        <f t="shared" si="67"/>
        <v>0</v>
      </c>
      <c r="O437" s="30">
        <f t="shared" si="68"/>
        <v>-6.300979293882847E-08</v>
      </c>
      <c r="P437" s="30">
        <f t="shared" si="69"/>
        <v>0</v>
      </c>
      <c r="Q437" s="3">
        <f t="shared" si="64"/>
        <v>0</v>
      </c>
      <c r="R437" s="3">
        <f t="shared" si="65"/>
        <v>0</v>
      </c>
      <c r="S437" s="3">
        <f t="shared" si="70"/>
        <v>0</v>
      </c>
    </row>
    <row r="438" spans="1:19" ht="15">
      <c r="A438" s="6">
        <v>414</v>
      </c>
      <c r="B438" s="28">
        <f t="shared" si="71"/>
        <v>-3.285531420260668E-07</v>
      </c>
      <c r="C438" s="28">
        <f t="shared" si="72"/>
        <v>0</v>
      </c>
      <c r="D438" s="27">
        <f t="shared" si="66"/>
        <v>0</v>
      </c>
      <c r="E438" s="27">
        <f t="shared" si="63"/>
        <v>0</v>
      </c>
      <c r="F438" s="92"/>
      <c r="G438" s="92"/>
      <c r="H438" s="32"/>
      <c r="I438" s="32"/>
      <c r="J438" s="32"/>
      <c r="L438" s="3">
        <f t="shared" si="67"/>
        <v>0</v>
      </c>
      <c r="O438" s="30">
        <f t="shared" si="68"/>
        <v>-6.300979293882847E-08</v>
      </c>
      <c r="P438" s="30">
        <f t="shared" si="69"/>
        <v>0</v>
      </c>
      <c r="Q438" s="3">
        <f t="shared" si="64"/>
        <v>0</v>
      </c>
      <c r="R438" s="3">
        <f t="shared" si="65"/>
        <v>0</v>
      </c>
      <c r="S438" s="3">
        <f t="shared" si="70"/>
        <v>0</v>
      </c>
    </row>
    <row r="439" spans="1:19" ht="15">
      <c r="A439" s="6">
        <v>415</v>
      </c>
      <c r="B439" s="28">
        <f t="shared" si="71"/>
        <v>-3.285531420260668E-07</v>
      </c>
      <c r="C439" s="28">
        <f t="shared" si="72"/>
        <v>0</v>
      </c>
      <c r="D439" s="27">
        <f t="shared" si="66"/>
        <v>0</v>
      </c>
      <c r="E439" s="27">
        <f t="shared" si="63"/>
        <v>0</v>
      </c>
      <c r="F439" s="92"/>
      <c r="G439" s="92"/>
      <c r="H439" s="32"/>
      <c r="I439" s="32"/>
      <c r="J439" s="32"/>
      <c r="L439" s="3">
        <f t="shared" si="67"/>
        <v>0</v>
      </c>
      <c r="O439" s="30">
        <f t="shared" si="68"/>
        <v>-6.300979293882847E-08</v>
      </c>
      <c r="P439" s="30">
        <f t="shared" si="69"/>
        <v>0</v>
      </c>
      <c r="Q439" s="3">
        <f t="shared" si="64"/>
        <v>0</v>
      </c>
      <c r="R439" s="3">
        <f t="shared" si="65"/>
        <v>0</v>
      </c>
      <c r="S439" s="3">
        <f t="shared" si="70"/>
        <v>0</v>
      </c>
    </row>
    <row r="440" spans="1:19" ht="15">
      <c r="A440" s="6">
        <v>416</v>
      </c>
      <c r="B440" s="28">
        <f t="shared" si="71"/>
        <v>-3.285531420260668E-07</v>
      </c>
      <c r="C440" s="28">
        <f t="shared" si="72"/>
        <v>0</v>
      </c>
      <c r="D440" s="27">
        <f t="shared" si="66"/>
        <v>0</v>
      </c>
      <c r="E440" s="27">
        <f t="shared" si="63"/>
        <v>0</v>
      </c>
      <c r="F440" s="92"/>
      <c r="G440" s="92"/>
      <c r="H440" s="32"/>
      <c r="I440" s="32"/>
      <c r="J440" s="32"/>
      <c r="L440" s="3">
        <f t="shared" si="67"/>
        <v>0</v>
      </c>
      <c r="O440" s="30">
        <f t="shared" si="68"/>
        <v>-6.300979293882847E-08</v>
      </c>
      <c r="P440" s="30">
        <f t="shared" si="69"/>
        <v>0</v>
      </c>
      <c r="Q440" s="3">
        <f t="shared" si="64"/>
        <v>0</v>
      </c>
      <c r="R440" s="3">
        <f t="shared" si="65"/>
        <v>0</v>
      </c>
      <c r="S440" s="3">
        <f t="shared" si="70"/>
        <v>0</v>
      </c>
    </row>
    <row r="441" spans="1:19" ht="15">
      <c r="A441" s="6">
        <v>417</v>
      </c>
      <c r="B441" s="28">
        <f t="shared" si="71"/>
        <v>-3.285531420260668E-07</v>
      </c>
      <c r="C441" s="28">
        <f t="shared" si="72"/>
        <v>0</v>
      </c>
      <c r="D441" s="27">
        <f t="shared" si="66"/>
        <v>0</v>
      </c>
      <c r="E441" s="27">
        <f t="shared" si="63"/>
        <v>0</v>
      </c>
      <c r="F441" s="92"/>
      <c r="G441" s="92"/>
      <c r="H441" s="32"/>
      <c r="I441" s="32"/>
      <c r="J441" s="32"/>
      <c r="L441" s="3">
        <f t="shared" si="67"/>
        <v>0</v>
      </c>
      <c r="O441" s="30">
        <f t="shared" si="68"/>
        <v>-6.300979293882847E-08</v>
      </c>
      <c r="P441" s="30">
        <f t="shared" si="69"/>
        <v>0</v>
      </c>
      <c r="Q441" s="3">
        <f t="shared" si="64"/>
        <v>0</v>
      </c>
      <c r="R441" s="3">
        <f t="shared" si="65"/>
        <v>0</v>
      </c>
      <c r="S441" s="3">
        <f t="shared" si="70"/>
        <v>0</v>
      </c>
    </row>
    <row r="442" spans="1:19" ht="15">
      <c r="A442" s="6">
        <v>418</v>
      </c>
      <c r="B442" s="28">
        <f t="shared" si="71"/>
        <v>-3.285531420260668E-07</v>
      </c>
      <c r="C442" s="28">
        <f t="shared" si="72"/>
        <v>0</v>
      </c>
      <c r="D442" s="27">
        <f t="shared" si="66"/>
        <v>0</v>
      </c>
      <c r="E442" s="27">
        <f t="shared" si="63"/>
        <v>0</v>
      </c>
      <c r="F442" s="92"/>
      <c r="G442" s="92"/>
      <c r="H442" s="32"/>
      <c r="I442" s="32"/>
      <c r="J442" s="32"/>
      <c r="L442" s="3">
        <f t="shared" si="67"/>
        <v>0</v>
      </c>
      <c r="O442" s="30">
        <f t="shared" si="68"/>
        <v>-6.300979293882847E-08</v>
      </c>
      <c r="P442" s="30">
        <f t="shared" si="69"/>
        <v>0</v>
      </c>
      <c r="Q442" s="3">
        <f t="shared" si="64"/>
        <v>0</v>
      </c>
      <c r="R442" s="3">
        <f t="shared" si="65"/>
        <v>0</v>
      </c>
      <c r="S442" s="3">
        <f t="shared" si="70"/>
        <v>0</v>
      </c>
    </row>
    <row r="443" spans="1:19" ht="15">
      <c r="A443" s="6">
        <v>419</v>
      </c>
      <c r="B443" s="28">
        <f t="shared" si="71"/>
        <v>-3.285531420260668E-07</v>
      </c>
      <c r="C443" s="28">
        <f t="shared" si="72"/>
        <v>0</v>
      </c>
      <c r="D443" s="27">
        <f t="shared" si="66"/>
        <v>0</v>
      </c>
      <c r="E443" s="27">
        <f t="shared" si="63"/>
        <v>0</v>
      </c>
      <c r="F443" s="92"/>
      <c r="G443" s="92"/>
      <c r="H443" s="32"/>
      <c r="I443" s="32"/>
      <c r="J443" s="32"/>
      <c r="L443" s="3">
        <f t="shared" si="67"/>
        <v>0</v>
      </c>
      <c r="O443" s="30">
        <f t="shared" si="68"/>
        <v>-6.300979293882847E-08</v>
      </c>
      <c r="P443" s="30">
        <f t="shared" si="69"/>
        <v>0</v>
      </c>
      <c r="Q443" s="3">
        <f t="shared" si="64"/>
        <v>0</v>
      </c>
      <c r="R443" s="3">
        <f t="shared" si="65"/>
        <v>0</v>
      </c>
      <c r="S443" s="3">
        <f t="shared" si="70"/>
        <v>0</v>
      </c>
    </row>
    <row r="444" spans="1:19" ht="15">
      <c r="A444" s="6">
        <v>420</v>
      </c>
      <c r="B444" s="28">
        <f t="shared" si="71"/>
        <v>-3.285531420260668E-07</v>
      </c>
      <c r="C444" s="28">
        <f t="shared" si="72"/>
        <v>0</v>
      </c>
      <c r="D444" s="27">
        <f t="shared" si="66"/>
        <v>0</v>
      </c>
      <c r="E444" s="27">
        <f t="shared" si="63"/>
        <v>0</v>
      </c>
      <c r="F444" s="92"/>
      <c r="G444" s="92"/>
      <c r="H444" s="32"/>
      <c r="I444" s="32"/>
      <c r="J444" s="32"/>
      <c r="L444" s="3">
        <f t="shared" si="67"/>
        <v>0</v>
      </c>
      <c r="O444" s="30">
        <f t="shared" si="68"/>
        <v>-6.300979293882847E-08</v>
      </c>
      <c r="P444" s="30">
        <f t="shared" si="69"/>
        <v>0</v>
      </c>
      <c r="Q444" s="3">
        <f t="shared" si="64"/>
        <v>0</v>
      </c>
      <c r="R444" s="3">
        <f t="shared" si="65"/>
        <v>0</v>
      </c>
      <c r="S444" s="3">
        <f t="shared" si="70"/>
        <v>0</v>
      </c>
    </row>
    <row r="445" spans="6:7" ht="12.75">
      <c r="F445" s="92"/>
      <c r="G445" s="12"/>
    </row>
    <row r="446" spans="6:7" ht="12.75">
      <c r="F446" s="92"/>
      <c r="G446" s="12"/>
    </row>
  </sheetData>
  <sheetProtection password="C724" sheet="1"/>
  <mergeCells count="7">
    <mergeCell ref="I1:I2"/>
    <mergeCell ref="D20:F20"/>
    <mergeCell ref="B3:D3"/>
    <mergeCell ref="A1:F1"/>
    <mergeCell ref="D7:F14"/>
    <mergeCell ref="D15:F15"/>
    <mergeCell ref="D16:F19"/>
  </mergeCells>
  <conditionalFormatting sqref="A16:B17">
    <cfRule type="expression" priority="9" dxfId="2" stopIfTrue="1">
      <formula>$B$3=$L$8</formula>
    </cfRule>
  </conditionalFormatting>
  <dataValidations count="2">
    <dataValidation errorStyle="information" type="custom" allowBlank="1" showInputMessage="1" showErrorMessage="1" error="Számlavezetési díjjal minden ügyfélnél számolni kell! Nem csak újnál!" sqref="B14">
      <formula1>B14&gt;0</formula1>
    </dataValidation>
    <dataValidation type="list" allowBlank="1" showInputMessage="1" showErrorMessage="1" sqref="B3:D3">
      <formula1>$L$3:$L$13</formula1>
    </dataValidation>
  </dataValidations>
  <printOptions/>
  <pageMargins left="0.75" right="0.75" top="1" bottom="1" header="0.5" footer="0.5"/>
  <pageSetup horizontalDpi="600" verticalDpi="600" orientation="portrait" paperSize="9" scale="68" r:id="rId4"/>
  <headerFooter differentFirst="1" alignWithMargins="0">
    <oddFooter>&amp;R&amp;P</oddFooter>
    <firstHeader>&amp;L&amp;G</firstHeader>
    <firstFooter>&amp;R&amp;P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7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5.57421875" style="3" customWidth="1"/>
    <col min="2" max="2" width="23.140625" style="3" customWidth="1"/>
    <col min="3" max="3" width="12.421875" style="3" bestFit="1" customWidth="1"/>
    <col min="4" max="8" width="10.7109375" style="3" customWidth="1"/>
    <col min="9" max="9" width="12.140625" style="3" bestFit="1" customWidth="1"/>
    <col min="10" max="11" width="15.28125" style="3" customWidth="1"/>
    <col min="12" max="12" width="9.8515625" style="3" customWidth="1"/>
    <col min="13" max="13" width="62.00390625" style="3" hidden="1" customWidth="1"/>
    <col min="14" max="14" width="12.140625" style="3" hidden="1" customWidth="1"/>
    <col min="15" max="15" width="15.421875" style="3" hidden="1" customWidth="1"/>
    <col min="16" max="16" width="8.8515625" style="3" hidden="1" customWidth="1"/>
    <col min="17" max="17" width="15.00390625" style="3" hidden="1" customWidth="1"/>
    <col min="18" max="18" width="11.421875" style="30" hidden="1" customWidth="1"/>
    <col min="19" max="19" width="12.7109375" style="3" hidden="1" customWidth="1"/>
    <col min="20" max="20" width="8.8515625" style="30" hidden="1" customWidth="1"/>
    <col min="21" max="21" width="12.00390625" style="3" hidden="1" customWidth="1"/>
    <col min="22" max="22" width="8.8515625" style="30" hidden="1" customWidth="1"/>
    <col min="23" max="23" width="12.28125" style="22" hidden="1" customWidth="1"/>
    <col min="24" max="24" width="8.8515625" style="30" hidden="1" customWidth="1"/>
    <col min="25" max="25" width="12.00390625" style="30" hidden="1" customWidth="1"/>
    <col min="26" max="26" width="15.28125" style="3" hidden="1" customWidth="1"/>
    <col min="27" max="27" width="30.140625" style="3" hidden="1" customWidth="1"/>
    <col min="28" max="32" width="15.28125" style="3" customWidth="1"/>
    <col min="33" max="16384" width="9.140625" style="3" customWidth="1"/>
  </cols>
  <sheetData>
    <row r="1" spans="1:16" ht="12.75" customHeight="1">
      <c r="A1" s="118" t="s">
        <v>22</v>
      </c>
      <c r="B1" s="119"/>
      <c r="C1" s="119"/>
      <c r="D1" s="119"/>
      <c r="E1" s="119"/>
      <c r="F1" s="119"/>
      <c r="G1" s="119"/>
      <c r="H1" s="119"/>
      <c r="I1" s="119"/>
      <c r="J1" s="33"/>
      <c r="K1" s="33"/>
      <c r="L1" s="33"/>
      <c r="M1" s="2"/>
      <c r="N1" s="2"/>
      <c r="O1" s="2"/>
      <c r="P1" s="2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ht="12.75">
      <c r="A3" s="6" t="s">
        <v>1</v>
      </c>
      <c r="B3" s="111" t="s">
        <v>55</v>
      </c>
      <c r="C3" s="112"/>
      <c r="D3" s="113"/>
      <c r="E3" s="4"/>
      <c r="F3" s="4"/>
      <c r="G3" s="4"/>
      <c r="H3" s="4"/>
      <c r="I3" s="4"/>
      <c r="J3" s="4"/>
      <c r="K3" s="4"/>
      <c r="L3" s="4"/>
      <c r="M3" s="61" t="s">
        <v>53</v>
      </c>
      <c r="P3" s="34">
        <v>0</v>
      </c>
      <c r="Q3" s="102">
        <v>0.052</v>
      </c>
    </row>
    <row r="4" spans="1:17" ht="12.75">
      <c r="A4" s="35" t="s">
        <v>2</v>
      </c>
      <c r="B4" s="103">
        <v>5000000</v>
      </c>
      <c r="C4" s="4"/>
      <c r="D4" s="4"/>
      <c r="E4" s="4"/>
      <c r="F4" s="37" t="s">
        <v>3</v>
      </c>
      <c r="G4" s="4"/>
      <c r="H4" s="4"/>
      <c r="I4" s="4"/>
      <c r="J4" s="4"/>
      <c r="K4" s="4"/>
      <c r="L4" s="4"/>
      <c r="M4" s="61" t="s">
        <v>54</v>
      </c>
      <c r="P4" s="34">
        <v>50000</v>
      </c>
      <c r="Q4" s="102">
        <v>0.057</v>
      </c>
    </row>
    <row r="5" spans="1:17" ht="13.5" thickBot="1">
      <c r="A5" s="35" t="s">
        <v>23</v>
      </c>
      <c r="B5" s="38">
        <f>+B4/B7</f>
        <v>19201.228878648235</v>
      </c>
      <c r="C5" s="4"/>
      <c r="D5" s="4"/>
      <c r="E5" s="4"/>
      <c r="F5" s="39">
        <f>(1+IRR(Y27:Y447,B24/12))^12-1</f>
        <v>0.07242474260555332</v>
      </c>
      <c r="G5" s="4"/>
      <c r="H5" s="40"/>
      <c r="I5" s="4"/>
      <c r="J5" s="4"/>
      <c r="K5" s="4"/>
      <c r="L5" s="4"/>
      <c r="M5" s="61" t="s">
        <v>61</v>
      </c>
      <c r="Q5" s="102">
        <v>0.0535</v>
      </c>
    </row>
    <row r="6" spans="1:17" ht="12.75" customHeight="1">
      <c r="A6" s="35" t="s">
        <v>4</v>
      </c>
      <c r="B6" s="8">
        <v>240</v>
      </c>
      <c r="C6" s="4"/>
      <c r="D6" s="4"/>
      <c r="E6" s="4"/>
      <c r="F6" s="4"/>
      <c r="G6" s="4"/>
      <c r="H6" s="4"/>
      <c r="I6" s="4"/>
      <c r="J6" s="4"/>
      <c r="K6" s="4"/>
      <c r="L6" s="4"/>
      <c r="M6" s="61" t="s">
        <v>62</v>
      </c>
      <c r="Q6" s="102">
        <v>0.0585</v>
      </c>
    </row>
    <row r="7" spans="1:17" ht="12.75">
      <c r="A7" s="35" t="s">
        <v>59</v>
      </c>
      <c r="B7" s="41">
        <v>260.4</v>
      </c>
      <c r="D7" s="4"/>
      <c r="E7" s="120" t="s">
        <v>6</v>
      </c>
      <c r="F7" s="121"/>
      <c r="G7" s="122"/>
      <c r="H7" s="4"/>
      <c r="I7" s="4"/>
      <c r="J7" s="4"/>
      <c r="K7" s="4"/>
      <c r="L7" s="4"/>
      <c r="M7" s="61" t="s">
        <v>55</v>
      </c>
      <c r="Q7" s="102">
        <v>0.062</v>
      </c>
    </row>
    <row r="8" spans="1:17" ht="12.75">
      <c r="A8" s="35" t="s">
        <v>60</v>
      </c>
      <c r="B8" s="41">
        <v>271.02</v>
      </c>
      <c r="C8" s="4"/>
      <c r="D8" s="4"/>
      <c r="E8" s="123"/>
      <c r="F8" s="124"/>
      <c r="G8" s="125"/>
      <c r="H8" s="4"/>
      <c r="I8" s="4"/>
      <c r="J8" s="4"/>
      <c r="K8" s="4"/>
      <c r="L8" s="4"/>
      <c r="M8" s="61" t="s">
        <v>56</v>
      </c>
      <c r="Q8" s="102">
        <v>0.067</v>
      </c>
    </row>
    <row r="9" spans="1:17" ht="12.75">
      <c r="A9" s="6" t="s">
        <v>24</v>
      </c>
      <c r="B9" s="41">
        <v>266</v>
      </c>
      <c r="C9" s="4"/>
      <c r="D9" s="4"/>
      <c r="E9" s="123"/>
      <c r="F9" s="124"/>
      <c r="G9" s="125"/>
      <c r="H9" s="4"/>
      <c r="I9" s="4"/>
      <c r="J9" s="4"/>
      <c r="K9" s="4"/>
      <c r="L9" s="4"/>
      <c r="M9" s="61" t="s">
        <v>57</v>
      </c>
      <c r="Q9" s="102">
        <v>0.072</v>
      </c>
    </row>
    <row r="10" spans="1:17" ht="12.75">
      <c r="A10" s="35" t="s">
        <v>5</v>
      </c>
      <c r="B10" s="10">
        <f>VLOOKUP(B3,M3:Q12,5,FALSE)</f>
        <v>0.062</v>
      </c>
      <c r="C10" s="4"/>
      <c r="D10" s="4"/>
      <c r="E10" s="123"/>
      <c r="F10" s="124"/>
      <c r="G10" s="125"/>
      <c r="H10" s="4"/>
      <c r="I10" s="4"/>
      <c r="J10" s="4"/>
      <c r="K10" s="4"/>
      <c r="L10" s="4"/>
      <c r="M10" s="61" t="s">
        <v>64</v>
      </c>
      <c r="Q10" s="102">
        <v>0.0635</v>
      </c>
    </row>
    <row r="11" spans="1:17" ht="27" customHeight="1">
      <c r="A11" s="44" t="s">
        <v>49</v>
      </c>
      <c r="B11" s="36">
        <v>0</v>
      </c>
      <c r="C11" s="11">
        <v>0</v>
      </c>
      <c r="D11" s="4"/>
      <c r="E11" s="126"/>
      <c r="F11" s="127"/>
      <c r="G11" s="128"/>
      <c r="H11" s="4"/>
      <c r="I11" s="4"/>
      <c r="J11" s="4"/>
      <c r="K11" s="4"/>
      <c r="L11" s="4"/>
      <c r="M11" s="61" t="s">
        <v>65</v>
      </c>
      <c r="Q11" s="102">
        <v>0.0685</v>
      </c>
    </row>
    <row r="12" spans="1:17" ht="12.75">
      <c r="A12" s="35" t="s">
        <v>7</v>
      </c>
      <c r="B12" s="11">
        <v>30000</v>
      </c>
      <c r="C12" s="5"/>
      <c r="D12" s="5"/>
      <c r="E12" s="110">
        <f>SUM(G27:G447)</f>
        <v>3888577.7922012503</v>
      </c>
      <c r="F12" s="110"/>
      <c r="G12" s="110"/>
      <c r="H12" s="4"/>
      <c r="I12" s="4"/>
      <c r="J12" s="4"/>
      <c r="K12" s="4"/>
      <c r="L12" s="4"/>
      <c r="M12" s="61" t="s">
        <v>63</v>
      </c>
      <c r="Q12" s="102">
        <v>0.0735</v>
      </c>
    </row>
    <row r="13" spans="1:12" ht="12.75">
      <c r="A13" s="35" t="s">
        <v>8</v>
      </c>
      <c r="B13" s="11">
        <v>0</v>
      </c>
      <c r="C13" s="5"/>
      <c r="D13" s="5"/>
      <c r="E13" s="129" t="s">
        <v>25</v>
      </c>
      <c r="F13" s="130"/>
      <c r="G13" s="131"/>
      <c r="H13" s="4"/>
      <c r="I13" s="4"/>
      <c r="J13" s="4"/>
      <c r="K13" s="4"/>
      <c r="L13" s="4"/>
    </row>
    <row r="14" spans="1:12" ht="12.75">
      <c r="A14" s="6" t="s">
        <v>9</v>
      </c>
      <c r="B14" s="11">
        <v>12600</v>
      </c>
      <c r="C14" s="5"/>
      <c r="D14" s="5"/>
      <c r="E14" s="132"/>
      <c r="F14" s="133"/>
      <c r="G14" s="134"/>
      <c r="H14" s="4"/>
      <c r="I14" s="4"/>
      <c r="J14" s="4"/>
      <c r="K14" s="4"/>
      <c r="L14" s="4"/>
    </row>
    <row r="15" spans="1:12" ht="12.75">
      <c r="A15" s="6" t="s">
        <v>46</v>
      </c>
      <c r="B15" s="11">
        <v>8250</v>
      </c>
      <c r="C15" s="5"/>
      <c r="D15" s="5"/>
      <c r="E15" s="132"/>
      <c r="F15" s="133"/>
      <c r="G15" s="134"/>
      <c r="H15" s="4"/>
      <c r="I15" s="4"/>
      <c r="J15" s="4"/>
      <c r="K15" s="4"/>
      <c r="L15" s="4"/>
    </row>
    <row r="16" spans="1:12" ht="12.75">
      <c r="A16" s="6" t="s">
        <v>47</v>
      </c>
      <c r="B16" s="11">
        <f>B4*0.0025</f>
        <v>12500</v>
      </c>
      <c r="C16" s="5"/>
      <c r="D16" s="5"/>
      <c r="E16" s="132"/>
      <c r="F16" s="133"/>
      <c r="G16" s="134"/>
      <c r="H16" s="4"/>
      <c r="I16" s="4"/>
      <c r="J16" s="4"/>
      <c r="K16" s="4"/>
      <c r="L16" s="4"/>
    </row>
    <row r="17" spans="1:12" ht="25.5">
      <c r="A17" s="15" t="s">
        <v>66</v>
      </c>
      <c r="B17" s="11">
        <v>330</v>
      </c>
      <c r="C17" s="5"/>
      <c r="D17" s="5"/>
      <c r="E17" s="132"/>
      <c r="F17" s="133"/>
      <c r="G17" s="134"/>
      <c r="H17" s="4"/>
      <c r="I17" s="4"/>
      <c r="J17" s="4"/>
      <c r="K17" s="4"/>
      <c r="L17" s="4"/>
    </row>
    <row r="18" spans="1:12" ht="12.75">
      <c r="A18" s="6" t="s">
        <v>26</v>
      </c>
      <c r="B18" s="42">
        <v>1.5</v>
      </c>
      <c r="C18" s="43">
        <f>B18*B8</f>
        <v>406.53</v>
      </c>
      <c r="D18" s="98">
        <f>B18*B9</f>
        <v>399</v>
      </c>
      <c r="E18" s="135"/>
      <c r="F18" s="136"/>
      <c r="G18" s="137"/>
      <c r="H18" s="4"/>
      <c r="I18" s="4"/>
      <c r="J18" s="4"/>
      <c r="K18" s="4"/>
      <c r="L18" s="4"/>
    </row>
    <row r="19" spans="1:12" ht="25.5">
      <c r="A19" s="15" t="s">
        <v>67</v>
      </c>
      <c r="B19" s="11">
        <v>1500</v>
      </c>
      <c r="C19" s="5"/>
      <c r="D19" s="5"/>
      <c r="E19" s="117">
        <f>SUM(I28:I447)</f>
        <v>9092494.84289228</v>
      </c>
      <c r="F19" s="117"/>
      <c r="G19" s="117"/>
      <c r="H19" s="4"/>
      <c r="I19" s="4"/>
      <c r="J19" s="4"/>
      <c r="K19" s="4"/>
      <c r="L19" s="4"/>
    </row>
    <row r="20" spans="1:12" ht="12.75">
      <c r="A20" s="6" t="s">
        <v>58</v>
      </c>
      <c r="B20" s="6"/>
      <c r="C20" s="5"/>
      <c r="D20" s="5"/>
      <c r="E20" s="4"/>
      <c r="F20" s="4"/>
      <c r="G20" s="4"/>
      <c r="H20" s="4"/>
      <c r="I20" s="4"/>
      <c r="J20" s="4"/>
      <c r="K20" s="4"/>
      <c r="L20" s="4"/>
    </row>
    <row r="21" spans="1:12" ht="12.75">
      <c r="A21" s="12"/>
      <c r="B21" s="13">
        <v>0</v>
      </c>
      <c r="C21" s="5"/>
      <c r="D21" s="5"/>
      <c r="E21" s="4"/>
      <c r="F21" s="4"/>
      <c r="G21" s="4"/>
      <c r="H21" s="4"/>
      <c r="I21" s="4"/>
      <c r="J21" s="4"/>
      <c r="K21" s="4"/>
      <c r="L21" s="4"/>
    </row>
    <row r="22" spans="1:12" ht="12.75">
      <c r="A22" s="12"/>
      <c r="B22" s="12"/>
      <c r="C22" s="5"/>
      <c r="D22" s="5"/>
      <c r="E22" s="4"/>
      <c r="F22" s="4"/>
      <c r="G22" s="4"/>
      <c r="H22" s="4"/>
      <c r="I22" s="4"/>
      <c r="J22" s="4"/>
      <c r="K22" s="4"/>
      <c r="L22" s="4"/>
    </row>
    <row r="23" spans="1:12" ht="11.25" customHeight="1" hidden="1">
      <c r="A23" s="35" t="s">
        <v>27</v>
      </c>
      <c r="B23" s="17">
        <f>B21</f>
        <v>0</v>
      </c>
      <c r="C23" s="5"/>
      <c r="D23" s="5"/>
      <c r="E23" s="4"/>
      <c r="F23" s="4"/>
      <c r="G23" s="4"/>
      <c r="H23" s="4"/>
      <c r="I23" s="4"/>
      <c r="J23" s="4"/>
      <c r="K23" s="4"/>
      <c r="L23" s="4"/>
    </row>
    <row r="24" spans="1:12" ht="12.75">
      <c r="A24" s="44" t="s">
        <v>12</v>
      </c>
      <c r="B24" s="45">
        <f>+B10/360*365</f>
        <v>0.0628611111111111</v>
      </c>
      <c r="C24" s="5"/>
      <c r="D24" s="5"/>
      <c r="E24" s="4"/>
      <c r="F24" s="4"/>
      <c r="G24" s="4"/>
      <c r="H24" s="4"/>
      <c r="I24" s="4"/>
      <c r="J24" s="4"/>
      <c r="K24" s="4"/>
      <c r="L24" s="4"/>
    </row>
    <row r="25" spans="1:25" s="20" customFormat="1" ht="12.75">
      <c r="A25" s="46"/>
      <c r="B25" s="47"/>
      <c r="C25" s="5"/>
      <c r="D25" s="5"/>
      <c r="E25" s="4"/>
      <c r="F25" s="4"/>
      <c r="G25" s="4"/>
      <c r="H25" s="4"/>
      <c r="I25" s="4"/>
      <c r="J25" s="4"/>
      <c r="K25" s="4"/>
      <c r="L25" s="4"/>
      <c r="Q25" s="22" t="s">
        <v>14</v>
      </c>
      <c r="R25" s="30"/>
      <c r="S25" s="22"/>
      <c r="T25" s="30"/>
      <c r="U25" s="3"/>
      <c r="V25" s="48"/>
      <c r="W25" s="49"/>
      <c r="X25" s="48"/>
      <c r="Y25" s="48"/>
    </row>
    <row r="26" spans="1:25" s="53" customFormat="1" ht="34.5" customHeight="1">
      <c r="A26" s="44"/>
      <c r="B26" s="50" t="s">
        <v>28</v>
      </c>
      <c r="C26" s="50" t="s">
        <v>29</v>
      </c>
      <c r="D26" s="50" t="s">
        <v>30</v>
      </c>
      <c r="E26" s="50" t="s">
        <v>31</v>
      </c>
      <c r="F26" s="50" t="s">
        <v>32</v>
      </c>
      <c r="G26" s="50" t="s">
        <v>17</v>
      </c>
      <c r="H26" s="50" t="s">
        <v>33</v>
      </c>
      <c r="I26" s="51" t="s">
        <v>34</v>
      </c>
      <c r="J26" s="52"/>
      <c r="K26" s="52"/>
      <c r="L26" s="52"/>
      <c r="Q26" s="50" t="s">
        <v>28</v>
      </c>
      <c r="R26" s="54" t="s">
        <v>29</v>
      </c>
      <c r="S26" s="50" t="s">
        <v>30</v>
      </c>
      <c r="T26" s="54" t="s">
        <v>31</v>
      </c>
      <c r="U26" s="50" t="s">
        <v>32</v>
      </c>
      <c r="V26" s="54" t="s">
        <v>17</v>
      </c>
      <c r="W26" s="55" t="s">
        <v>33</v>
      </c>
      <c r="X26" s="54" t="s">
        <v>18</v>
      </c>
      <c r="Y26" s="56" t="s">
        <v>35</v>
      </c>
    </row>
    <row r="27" spans="1:27" s="61" customFormat="1" ht="12.75">
      <c r="A27" s="35">
        <v>0</v>
      </c>
      <c r="B27" s="57">
        <f>+B5</f>
        <v>19201.228878648235</v>
      </c>
      <c r="C27" s="58">
        <f>+B27*$B$8</f>
        <v>5203917.050691244</v>
      </c>
      <c r="D27" s="59">
        <v>0</v>
      </c>
      <c r="E27" s="58">
        <v>0</v>
      </c>
      <c r="F27" s="59">
        <v>0</v>
      </c>
      <c r="G27" s="58">
        <v>0</v>
      </c>
      <c r="H27" s="57">
        <v>0</v>
      </c>
      <c r="I27" s="60">
        <v>0</v>
      </c>
      <c r="J27" s="52"/>
      <c r="K27" s="52"/>
      <c r="L27" s="52"/>
      <c r="M27" s="3" t="s">
        <v>21</v>
      </c>
      <c r="Q27" s="62">
        <f>+B5</f>
        <v>19201.228878648235</v>
      </c>
      <c r="R27" s="63">
        <f>+Q27*$B$9</f>
        <v>5107526.88172043</v>
      </c>
      <c r="S27" s="61">
        <v>0</v>
      </c>
      <c r="T27" s="63">
        <v>0</v>
      </c>
      <c r="U27" s="61">
        <v>0</v>
      </c>
      <c r="V27" s="63">
        <v>0</v>
      </c>
      <c r="W27" s="64">
        <v>0</v>
      </c>
      <c r="X27" s="63">
        <v>0</v>
      </c>
      <c r="Y27" s="63">
        <f>-B4+B11+B12+B13+B14+B15+B16+B17+D18+B19+C11</f>
        <v>-4934421</v>
      </c>
      <c r="AA27" s="3" t="s">
        <v>21</v>
      </c>
    </row>
    <row r="28" spans="1:27" s="61" customFormat="1" ht="12.75">
      <c r="A28" s="35">
        <v>1</v>
      </c>
      <c r="B28" s="57">
        <f>+B27-D28</f>
        <v>19160.647038131618</v>
      </c>
      <c r="C28" s="58">
        <f aca="true" t="shared" si="0" ref="C28:C91">+B28*$B$8</f>
        <v>5192918.560274431</v>
      </c>
      <c r="D28" s="65">
        <f>+H28-F28</f>
        <v>40.58184051661567</v>
      </c>
      <c r="E28" s="66">
        <f>+D28*$B$8</f>
        <v>10998.490416813178</v>
      </c>
      <c r="F28" s="65">
        <f aca="true" t="shared" si="1" ref="F28:F91">+IF(A28&lt;=$B$6,B27*$B$10/12,0)</f>
        <v>99.20634920634922</v>
      </c>
      <c r="G28" s="58">
        <f>+F28*$B$8</f>
        <v>26886.904761904763</v>
      </c>
      <c r="H28" s="57">
        <f aca="true" t="shared" si="2" ref="H28:H91">+IF(A28&lt;=$B$6,IF(A28&lt;=$B$23,B27*$B$10/12,PMT($B$10/12,$B$6-$B$23,-$B$27)),0)</f>
        <v>139.7881897229649</v>
      </c>
      <c r="I28" s="60">
        <f>+H28*$B$8</f>
        <v>37885.39517871794</v>
      </c>
      <c r="J28" s="67"/>
      <c r="K28" s="67"/>
      <c r="L28" s="67"/>
      <c r="M28" s="61">
        <f>IF(A28&lt;=B$6,B$17+C$18+B$19/12,0)</f>
        <v>861.53</v>
      </c>
      <c r="Q28" s="62">
        <f>Q27-S28</f>
        <v>19161.06146309619</v>
      </c>
      <c r="R28" s="63">
        <f aca="true" t="shared" si="3" ref="R28:R91">+Q28*$B$9</f>
        <v>5096842.349183586</v>
      </c>
      <c r="S28" s="64">
        <f>W28-U28</f>
        <v>40.16741555204375</v>
      </c>
      <c r="T28" s="63">
        <f aca="true" t="shared" si="4" ref="T28:T91">S28*B$9</f>
        <v>10684.532536843637</v>
      </c>
      <c r="U28" s="61">
        <f aca="true" t="shared" si="5" ref="U28:U91">+IF(A28&lt;=$B$6,Q27*$B$24/12,0)</f>
        <v>100.58421516754849</v>
      </c>
      <c r="V28" s="63">
        <f aca="true" t="shared" si="6" ref="V28:V91">U28*B$9</f>
        <v>26755.4012345679</v>
      </c>
      <c r="W28" s="64">
        <f aca="true" t="shared" si="7" ref="W28:W91">+IF(A28&lt;=$B$6,IF(A28&lt;=$B$23,Q27*$B$24/12,PMT($B$24/12,$B$6-$B$23,-$Q$27)),0)</f>
        <v>140.75163071959224</v>
      </c>
      <c r="X28" s="63">
        <f>W28*B$9</f>
        <v>37439.93377141154</v>
      </c>
      <c r="Y28" s="63">
        <f>X28+AA28</f>
        <v>38293.93377141154</v>
      </c>
      <c r="AA28" s="61">
        <f>IF(A28&lt;=B$6,B$17+D$18+B$19/12,0)</f>
        <v>854</v>
      </c>
    </row>
    <row r="29" spans="1:27" s="61" customFormat="1" ht="12.75">
      <c r="A29" s="35">
        <v>2</v>
      </c>
      <c r="B29" s="57">
        <f aca="true" t="shared" si="8" ref="B29:B92">+B28-D29</f>
        <v>19119.855524772334</v>
      </c>
      <c r="C29" s="58">
        <f t="shared" si="0"/>
        <v>5181863.2443237975</v>
      </c>
      <c r="D29" s="65">
        <f aca="true" t="shared" si="9" ref="D29:D92">+H29-F29</f>
        <v>40.79151335928486</v>
      </c>
      <c r="E29" s="66">
        <f aca="true" t="shared" si="10" ref="E29:E92">+D29*$B$8</f>
        <v>11055.315950633383</v>
      </c>
      <c r="F29" s="65">
        <f t="shared" si="1"/>
        <v>98.99667636368002</v>
      </c>
      <c r="G29" s="58">
        <f aca="true" t="shared" si="11" ref="G29:G92">+F29*$B$8</f>
        <v>26830.07922808456</v>
      </c>
      <c r="H29" s="57">
        <f t="shared" si="2"/>
        <v>139.7881897229649</v>
      </c>
      <c r="I29" s="60">
        <f>+H29*$B$8</f>
        <v>37885.39517871794</v>
      </c>
      <c r="J29" s="67"/>
      <c r="K29" s="67"/>
      <c r="L29" s="67"/>
      <c r="M29" s="61">
        <f aca="true" t="shared" si="12" ref="M29:M92">IF(A29&lt;=B$6,B$17+C$18+B$19/12,0)</f>
        <v>861.53</v>
      </c>
      <c r="Q29" s="62">
        <f aca="true" t="shared" si="13" ref="Q29:Q92">Q28-S29</f>
        <v>19120.68363351314</v>
      </c>
      <c r="R29" s="63">
        <f t="shared" si="3"/>
        <v>5086101.846514495</v>
      </c>
      <c r="S29" s="64">
        <f aca="true" t="shared" si="14" ref="S29:S92">W29-U29</f>
        <v>40.37782958304901</v>
      </c>
      <c r="T29" s="63">
        <f t="shared" si="4"/>
        <v>10740.502669091036</v>
      </c>
      <c r="U29" s="61">
        <f t="shared" si="5"/>
        <v>100.37380113654324</v>
      </c>
      <c r="V29" s="63">
        <f t="shared" si="6"/>
        <v>26699.4311023205</v>
      </c>
      <c r="W29" s="64">
        <f t="shared" si="7"/>
        <v>140.75163071959224</v>
      </c>
      <c r="X29" s="63">
        <f aca="true" t="shared" si="15" ref="X29:X91">W29*B$9</f>
        <v>37439.93377141154</v>
      </c>
      <c r="Y29" s="63">
        <f aca="true" t="shared" si="16" ref="Y29:Y92">X29+AA29</f>
        <v>38293.93377141154</v>
      </c>
      <c r="AA29" s="61">
        <f aca="true" t="shared" si="17" ref="AA29:AA92">IF(A29&lt;=B$6,B$17+D$18+B$19/12,0)</f>
        <v>854</v>
      </c>
    </row>
    <row r="30" spans="1:27" s="61" customFormat="1" ht="12.75">
      <c r="A30" s="35">
        <v>3</v>
      </c>
      <c r="B30" s="57">
        <f t="shared" si="8"/>
        <v>19078.853255260692</v>
      </c>
      <c r="C30" s="58">
        <f t="shared" si="0"/>
        <v>5170750.809240753</v>
      </c>
      <c r="D30" s="65">
        <f t="shared" si="9"/>
        <v>41.00226951164116</v>
      </c>
      <c r="E30" s="66">
        <f t="shared" si="10"/>
        <v>11112.435083044986</v>
      </c>
      <c r="F30" s="65">
        <f t="shared" si="1"/>
        <v>98.78592021132373</v>
      </c>
      <c r="G30" s="58">
        <f t="shared" si="11"/>
        <v>26772.960095672956</v>
      </c>
      <c r="H30" s="57">
        <f t="shared" si="2"/>
        <v>139.7881897229649</v>
      </c>
      <c r="I30" s="60">
        <f aca="true" t="shared" si="18" ref="I30:I93">+H30*$B$8</f>
        <v>37885.39517871794</v>
      </c>
      <c r="J30" s="67"/>
      <c r="K30" s="67"/>
      <c r="L30" s="67"/>
      <c r="M30" s="61">
        <f t="shared" si="12"/>
        <v>861.53</v>
      </c>
      <c r="Q30" s="62">
        <f t="shared" si="13"/>
        <v>19080.094287660773</v>
      </c>
      <c r="R30" s="63">
        <f t="shared" si="3"/>
        <v>5075305.080517766</v>
      </c>
      <c r="S30" s="64">
        <f t="shared" si="14"/>
        <v>40.589345852369476</v>
      </c>
      <c r="T30" s="63">
        <f t="shared" si="4"/>
        <v>10796.76599673028</v>
      </c>
      <c r="U30" s="61">
        <f t="shared" si="5"/>
        <v>100.16228486722277</v>
      </c>
      <c r="V30" s="63">
        <f t="shared" si="6"/>
        <v>26643.167774681257</v>
      </c>
      <c r="W30" s="64">
        <f t="shared" si="7"/>
        <v>140.75163071959224</v>
      </c>
      <c r="X30" s="63">
        <f t="shared" si="15"/>
        <v>37439.93377141154</v>
      </c>
      <c r="Y30" s="63">
        <f t="shared" si="16"/>
        <v>38293.93377141154</v>
      </c>
      <c r="AA30" s="61">
        <f t="shared" si="17"/>
        <v>854</v>
      </c>
    </row>
    <row r="31" spans="1:27" s="61" customFormat="1" ht="12.75">
      <c r="A31" s="35">
        <v>4</v>
      </c>
      <c r="B31" s="57">
        <f t="shared" si="8"/>
        <v>19037.63914068991</v>
      </c>
      <c r="C31" s="58">
        <f t="shared" si="0"/>
        <v>5159580.959909779</v>
      </c>
      <c r="D31" s="65">
        <f t="shared" si="9"/>
        <v>41.214114570784645</v>
      </c>
      <c r="E31" s="66">
        <f t="shared" si="10"/>
        <v>11169.849330974053</v>
      </c>
      <c r="F31" s="65">
        <f t="shared" si="1"/>
        <v>98.57407515218024</v>
      </c>
      <c r="G31" s="58">
        <f t="shared" si="11"/>
        <v>26715.545847743888</v>
      </c>
      <c r="H31" s="57">
        <f t="shared" si="2"/>
        <v>139.7881897229649</v>
      </c>
      <c r="I31" s="60">
        <f t="shared" si="18"/>
        <v>37885.39517871794</v>
      </c>
      <c r="J31" s="67"/>
      <c r="K31" s="67"/>
      <c r="L31" s="67"/>
      <c r="M31" s="61">
        <f t="shared" si="12"/>
        <v>861.53</v>
      </c>
      <c r="Q31" s="62">
        <f t="shared" si="13"/>
        <v>19039.292317526775</v>
      </c>
      <c r="R31" s="63">
        <f t="shared" si="3"/>
        <v>5064451.756462122</v>
      </c>
      <c r="S31" s="64">
        <f t="shared" si="14"/>
        <v>40.80197013399891</v>
      </c>
      <c r="T31" s="63">
        <f t="shared" si="4"/>
        <v>10853.324055643709</v>
      </c>
      <c r="U31" s="61">
        <f t="shared" si="5"/>
        <v>99.94966058559334</v>
      </c>
      <c r="V31" s="63">
        <f t="shared" si="6"/>
        <v>26586.609715767827</v>
      </c>
      <c r="W31" s="64">
        <f t="shared" si="7"/>
        <v>140.75163071959224</v>
      </c>
      <c r="X31" s="63">
        <f t="shared" si="15"/>
        <v>37439.93377141154</v>
      </c>
      <c r="Y31" s="63">
        <f t="shared" si="16"/>
        <v>38293.93377141154</v>
      </c>
      <c r="AA31" s="61">
        <f t="shared" si="17"/>
        <v>854</v>
      </c>
    </row>
    <row r="32" spans="1:27" s="61" customFormat="1" ht="12.75">
      <c r="A32" s="35">
        <v>5</v>
      </c>
      <c r="B32" s="57">
        <f t="shared" si="8"/>
        <v>18996.212086527175</v>
      </c>
      <c r="C32" s="58">
        <f t="shared" si="0"/>
        <v>5148353.3996905945</v>
      </c>
      <c r="D32" s="65">
        <f t="shared" si="9"/>
        <v>41.42705416273368</v>
      </c>
      <c r="E32" s="66">
        <f t="shared" si="10"/>
        <v>11227.560219184083</v>
      </c>
      <c r="F32" s="65">
        <f t="shared" si="1"/>
        <v>98.3611355602312</v>
      </c>
      <c r="G32" s="58">
        <f t="shared" si="11"/>
        <v>26657.83495953386</v>
      </c>
      <c r="H32" s="57">
        <f t="shared" si="2"/>
        <v>139.7881897229649</v>
      </c>
      <c r="I32" s="60">
        <f t="shared" si="18"/>
        <v>37885.39517871794</v>
      </c>
      <c r="J32" s="67"/>
      <c r="K32" s="67"/>
      <c r="L32" s="67"/>
      <c r="M32" s="61">
        <f t="shared" si="12"/>
        <v>861.53</v>
      </c>
      <c r="Q32" s="62">
        <f t="shared" si="13"/>
        <v>18998.276609294597</v>
      </c>
      <c r="R32" s="63">
        <f t="shared" si="3"/>
        <v>5053541.578072363</v>
      </c>
      <c r="S32" s="64">
        <f t="shared" si="14"/>
        <v>41.01570823217769</v>
      </c>
      <c r="T32" s="63">
        <f t="shared" si="4"/>
        <v>10910.178389759265</v>
      </c>
      <c r="U32" s="61">
        <f t="shared" si="5"/>
        <v>99.73592248741456</v>
      </c>
      <c r="V32" s="63">
        <f t="shared" si="6"/>
        <v>26529.75538165227</v>
      </c>
      <c r="W32" s="64">
        <f t="shared" si="7"/>
        <v>140.75163071959224</v>
      </c>
      <c r="X32" s="63">
        <f t="shared" si="15"/>
        <v>37439.93377141154</v>
      </c>
      <c r="Y32" s="63">
        <f t="shared" si="16"/>
        <v>38293.93377141154</v>
      </c>
      <c r="AA32" s="61">
        <f t="shared" si="17"/>
        <v>854</v>
      </c>
    </row>
    <row r="33" spans="1:27" s="61" customFormat="1" ht="12.75">
      <c r="A33" s="35">
        <v>6</v>
      </c>
      <c r="B33" s="57">
        <f t="shared" si="8"/>
        <v>18954.570992584602</v>
      </c>
      <c r="C33" s="58">
        <f t="shared" si="0"/>
        <v>5137067.830410278</v>
      </c>
      <c r="D33" s="65">
        <f t="shared" si="9"/>
        <v>41.64109394257447</v>
      </c>
      <c r="E33" s="66">
        <f t="shared" si="10"/>
        <v>11285.569280316533</v>
      </c>
      <c r="F33" s="65">
        <f t="shared" si="1"/>
        <v>98.14709578039042</v>
      </c>
      <c r="G33" s="58">
        <f t="shared" si="11"/>
        <v>26599.82589840141</v>
      </c>
      <c r="H33" s="57">
        <f t="shared" si="2"/>
        <v>139.7881897229649</v>
      </c>
      <c r="I33" s="60">
        <f t="shared" si="18"/>
        <v>37885.39517871794</v>
      </c>
      <c r="J33" s="67"/>
      <c r="K33" s="67"/>
      <c r="L33" s="67"/>
      <c r="M33" s="61">
        <f t="shared" si="12"/>
        <v>861.53</v>
      </c>
      <c r="Q33" s="62">
        <f t="shared" si="13"/>
        <v>18957.046043313047</v>
      </c>
      <c r="R33" s="63">
        <f t="shared" si="3"/>
        <v>5042574.24752127</v>
      </c>
      <c r="S33" s="64">
        <f t="shared" si="14"/>
        <v>41.23056598155135</v>
      </c>
      <c r="T33" s="63">
        <f t="shared" si="4"/>
        <v>10967.330551092658</v>
      </c>
      <c r="U33" s="61">
        <f t="shared" si="5"/>
        <v>99.52106473804089</v>
      </c>
      <c r="V33" s="63">
        <f t="shared" si="6"/>
        <v>26472.603220318877</v>
      </c>
      <c r="W33" s="64">
        <f t="shared" si="7"/>
        <v>140.75163071959224</v>
      </c>
      <c r="X33" s="63">
        <f t="shared" si="15"/>
        <v>37439.93377141154</v>
      </c>
      <c r="Y33" s="63">
        <f t="shared" si="16"/>
        <v>38293.93377141154</v>
      </c>
      <c r="AA33" s="61">
        <f t="shared" si="17"/>
        <v>854</v>
      </c>
    </row>
    <row r="34" spans="1:27" s="61" customFormat="1" ht="12.75">
      <c r="A34" s="35">
        <v>7</v>
      </c>
      <c r="B34" s="57">
        <f t="shared" si="8"/>
        <v>18912.714752989992</v>
      </c>
      <c r="C34" s="58">
        <f t="shared" si="0"/>
        <v>5125723.952355348</v>
      </c>
      <c r="D34" s="65">
        <f t="shared" si="9"/>
        <v>41.85623959461111</v>
      </c>
      <c r="E34" s="66">
        <f t="shared" si="10"/>
        <v>11343.878054931503</v>
      </c>
      <c r="F34" s="65">
        <f t="shared" si="1"/>
        <v>97.93195012835378</v>
      </c>
      <c r="G34" s="58">
        <f t="shared" si="11"/>
        <v>26541.517123786438</v>
      </c>
      <c r="H34" s="57">
        <f t="shared" si="2"/>
        <v>139.7881897229649</v>
      </c>
      <c r="I34" s="60">
        <f t="shared" si="18"/>
        <v>37885.39517871794</v>
      </c>
      <c r="J34" s="67"/>
      <c r="K34" s="67"/>
      <c r="L34" s="67"/>
      <c r="M34" s="61">
        <f t="shared" si="12"/>
        <v>861.53</v>
      </c>
      <c r="Q34" s="62">
        <f t="shared" si="13"/>
        <v>18915.59949406572</v>
      </c>
      <c r="R34" s="63">
        <f t="shared" si="3"/>
        <v>5031549.465421481</v>
      </c>
      <c r="S34" s="64">
        <f t="shared" si="14"/>
        <v>41.4465492473297</v>
      </c>
      <c r="T34" s="63">
        <f t="shared" si="4"/>
        <v>11024.7820997897</v>
      </c>
      <c r="U34" s="61">
        <f t="shared" si="5"/>
        <v>99.30508147226254</v>
      </c>
      <c r="V34" s="63">
        <f t="shared" si="6"/>
        <v>26415.151671621836</v>
      </c>
      <c r="W34" s="64">
        <f t="shared" si="7"/>
        <v>140.75163071959224</v>
      </c>
      <c r="X34" s="63">
        <f t="shared" si="15"/>
        <v>37439.93377141154</v>
      </c>
      <c r="Y34" s="63">
        <f t="shared" si="16"/>
        <v>38293.93377141154</v>
      </c>
      <c r="AA34" s="61">
        <f t="shared" si="17"/>
        <v>854</v>
      </c>
    </row>
    <row r="35" spans="1:27" s="61" customFormat="1" ht="12.75">
      <c r="A35" s="35">
        <v>8</v>
      </c>
      <c r="B35" s="57">
        <f t="shared" si="8"/>
        <v>18870.642256157476</v>
      </c>
      <c r="C35" s="58">
        <f t="shared" si="0"/>
        <v>5114321.464263799</v>
      </c>
      <c r="D35" s="65">
        <f t="shared" si="9"/>
        <v>42.07249683251659</v>
      </c>
      <c r="E35" s="66">
        <f t="shared" si="10"/>
        <v>11402.488091548646</v>
      </c>
      <c r="F35" s="65">
        <f t="shared" si="1"/>
        <v>97.7156928904483</v>
      </c>
      <c r="G35" s="58">
        <f t="shared" si="11"/>
        <v>26482.907087169297</v>
      </c>
      <c r="H35" s="57">
        <f t="shared" si="2"/>
        <v>139.7881897229649</v>
      </c>
      <c r="I35" s="60">
        <f t="shared" si="18"/>
        <v>37885.39517871794</v>
      </c>
      <c r="J35" s="67"/>
      <c r="K35" s="67"/>
      <c r="L35" s="67"/>
      <c r="M35" s="61">
        <f t="shared" si="12"/>
        <v>861.53</v>
      </c>
      <c r="Q35" s="62">
        <f t="shared" si="13"/>
        <v>18873.93583014027</v>
      </c>
      <c r="R35" s="63">
        <f t="shared" si="3"/>
        <v>5020466.930817313</v>
      </c>
      <c r="S35" s="64">
        <f t="shared" si="14"/>
        <v>41.66366392544707</v>
      </c>
      <c r="T35" s="63">
        <f t="shared" si="4"/>
        <v>11082.53460416892</v>
      </c>
      <c r="U35" s="61">
        <f t="shared" si="5"/>
        <v>99.08796679414517</v>
      </c>
      <c r="V35" s="63">
        <f t="shared" si="6"/>
        <v>26357.399167242616</v>
      </c>
      <c r="W35" s="64">
        <f t="shared" si="7"/>
        <v>140.75163071959224</v>
      </c>
      <c r="X35" s="63">
        <f t="shared" si="15"/>
        <v>37439.93377141154</v>
      </c>
      <c r="Y35" s="63">
        <f t="shared" si="16"/>
        <v>38293.93377141154</v>
      </c>
      <c r="AA35" s="61">
        <f t="shared" si="17"/>
        <v>854</v>
      </c>
    </row>
    <row r="36" spans="1:27" s="61" customFormat="1" ht="12.75">
      <c r="A36" s="35">
        <v>9</v>
      </c>
      <c r="B36" s="57">
        <f t="shared" si="8"/>
        <v>18828.352384757993</v>
      </c>
      <c r="C36" s="58">
        <f t="shared" si="0"/>
        <v>5102860.063317111</v>
      </c>
      <c r="D36" s="65">
        <f t="shared" si="9"/>
        <v>42.289871399484596</v>
      </c>
      <c r="E36" s="66">
        <f t="shared" si="10"/>
        <v>11461.400946688314</v>
      </c>
      <c r="F36" s="65">
        <f t="shared" si="1"/>
        <v>97.49831832348029</v>
      </c>
      <c r="G36" s="58">
        <f t="shared" si="11"/>
        <v>26423.994232029625</v>
      </c>
      <c r="H36" s="57">
        <f t="shared" si="2"/>
        <v>139.7881897229649</v>
      </c>
      <c r="I36" s="60">
        <f t="shared" si="18"/>
        <v>37885.39517871794</v>
      </c>
      <c r="J36" s="67"/>
      <c r="K36" s="67"/>
      <c r="L36" s="67"/>
      <c r="M36" s="61">
        <f t="shared" si="12"/>
        <v>861.53</v>
      </c>
      <c r="Q36" s="62">
        <f t="shared" si="13"/>
        <v>18832.05391419755</v>
      </c>
      <c r="R36" s="63">
        <f t="shared" si="3"/>
        <v>5009326.341176548</v>
      </c>
      <c r="S36" s="64">
        <f t="shared" si="14"/>
        <v>41.8819159427232</v>
      </c>
      <c r="T36" s="63">
        <f t="shared" si="4"/>
        <v>11140.58964076437</v>
      </c>
      <c r="U36" s="61">
        <f t="shared" si="5"/>
        <v>98.86971477686905</v>
      </c>
      <c r="V36" s="63">
        <f t="shared" si="6"/>
        <v>26299.344130647165</v>
      </c>
      <c r="W36" s="64">
        <f t="shared" si="7"/>
        <v>140.75163071959224</v>
      </c>
      <c r="X36" s="63">
        <f t="shared" si="15"/>
        <v>37439.93377141154</v>
      </c>
      <c r="Y36" s="63">
        <f t="shared" si="16"/>
        <v>38293.93377141154</v>
      </c>
      <c r="AA36" s="61">
        <f t="shared" si="17"/>
        <v>854</v>
      </c>
    </row>
    <row r="37" spans="1:27" s="61" customFormat="1" ht="12.75">
      <c r="A37" s="35">
        <v>10</v>
      </c>
      <c r="B37" s="57">
        <f t="shared" si="8"/>
        <v>18785.84401568961</v>
      </c>
      <c r="C37" s="58">
        <f t="shared" si="0"/>
        <v>5091339.445132198</v>
      </c>
      <c r="D37" s="65">
        <f t="shared" si="9"/>
        <v>42.508369068381924</v>
      </c>
      <c r="E37" s="66">
        <f t="shared" si="10"/>
        <v>11520.618184912868</v>
      </c>
      <c r="F37" s="65">
        <f t="shared" si="1"/>
        <v>97.27982065458296</v>
      </c>
      <c r="G37" s="58">
        <f t="shared" si="11"/>
        <v>26364.776993805073</v>
      </c>
      <c r="H37" s="57">
        <f t="shared" si="2"/>
        <v>139.7881897229649</v>
      </c>
      <c r="I37" s="60">
        <f t="shared" si="18"/>
        <v>37885.39517871794</v>
      </c>
      <c r="J37" s="67"/>
      <c r="K37" s="67"/>
      <c r="L37" s="67"/>
      <c r="M37" s="61">
        <f t="shared" si="12"/>
        <v>861.53</v>
      </c>
      <c r="Q37" s="62">
        <f t="shared" si="13"/>
        <v>18789.952602940524</v>
      </c>
      <c r="R37" s="63">
        <f t="shared" si="3"/>
        <v>4998127.392382179</v>
      </c>
      <c r="S37" s="64">
        <f t="shared" si="14"/>
        <v>42.10131125702499</v>
      </c>
      <c r="T37" s="63">
        <f t="shared" si="4"/>
        <v>11198.948794368647</v>
      </c>
      <c r="U37" s="61">
        <f t="shared" si="5"/>
        <v>98.65031946256725</v>
      </c>
      <c r="V37" s="63">
        <f t="shared" si="6"/>
        <v>26240.98497704289</v>
      </c>
      <c r="W37" s="64">
        <f t="shared" si="7"/>
        <v>140.75163071959224</v>
      </c>
      <c r="X37" s="63">
        <f t="shared" si="15"/>
        <v>37439.93377141154</v>
      </c>
      <c r="Y37" s="63">
        <f t="shared" si="16"/>
        <v>38293.93377141154</v>
      </c>
      <c r="AA37" s="61">
        <f t="shared" si="17"/>
        <v>854</v>
      </c>
    </row>
    <row r="38" spans="1:27" s="61" customFormat="1" ht="12.75">
      <c r="A38" s="35">
        <v>11</v>
      </c>
      <c r="B38" s="57">
        <f t="shared" si="8"/>
        <v>18743.11602004771</v>
      </c>
      <c r="C38" s="58">
        <f t="shared" si="0"/>
        <v>5079759.30375333</v>
      </c>
      <c r="D38" s="65">
        <f t="shared" si="9"/>
        <v>42.7279956419019</v>
      </c>
      <c r="E38" s="66">
        <f t="shared" si="10"/>
        <v>11580.141378868251</v>
      </c>
      <c r="F38" s="65">
        <f t="shared" si="1"/>
        <v>97.06019408106299</v>
      </c>
      <c r="G38" s="58">
        <f t="shared" si="11"/>
        <v>26305.25379984969</v>
      </c>
      <c r="H38" s="57">
        <f t="shared" si="2"/>
        <v>139.7881897229649</v>
      </c>
      <c r="I38" s="60">
        <f t="shared" si="18"/>
        <v>37885.39517871794</v>
      </c>
      <c r="J38" s="67"/>
      <c r="K38" s="67"/>
      <c r="L38" s="67"/>
      <c r="M38" s="61">
        <f t="shared" si="12"/>
        <v>861.53</v>
      </c>
      <c r="Q38" s="62">
        <f t="shared" si="13"/>
        <v>18747.630747083094</v>
      </c>
      <c r="R38" s="63">
        <f t="shared" si="3"/>
        <v>4986869.778724103</v>
      </c>
      <c r="S38" s="64">
        <f t="shared" si="14"/>
        <v>42.321855857429284</v>
      </c>
      <c r="T38" s="63">
        <f t="shared" si="4"/>
        <v>11257.61365807619</v>
      </c>
      <c r="U38" s="61">
        <f t="shared" si="5"/>
        <v>98.42977486216296</v>
      </c>
      <c r="V38" s="63">
        <f t="shared" si="6"/>
        <v>26182.320113335347</v>
      </c>
      <c r="W38" s="64">
        <f t="shared" si="7"/>
        <v>140.75163071959224</v>
      </c>
      <c r="X38" s="63">
        <f t="shared" si="15"/>
        <v>37439.93377141154</v>
      </c>
      <c r="Y38" s="63">
        <f t="shared" si="16"/>
        <v>38293.93377141154</v>
      </c>
      <c r="AA38" s="61">
        <f t="shared" si="17"/>
        <v>854</v>
      </c>
    </row>
    <row r="39" spans="1:27" s="61" customFormat="1" ht="12.75">
      <c r="A39" s="35">
        <v>12</v>
      </c>
      <c r="B39" s="57">
        <f t="shared" si="8"/>
        <v>18700.16726309499</v>
      </c>
      <c r="C39" s="58">
        <f t="shared" si="0"/>
        <v>5068119.331644004</v>
      </c>
      <c r="D39" s="65">
        <f t="shared" si="9"/>
        <v>42.948756952718384</v>
      </c>
      <c r="E39" s="66">
        <f t="shared" si="10"/>
        <v>11639.972109325736</v>
      </c>
      <c r="F39" s="65">
        <f t="shared" si="1"/>
        <v>96.8394327702465</v>
      </c>
      <c r="G39" s="58">
        <f t="shared" si="11"/>
        <v>26245.423069392207</v>
      </c>
      <c r="H39" s="57">
        <f t="shared" si="2"/>
        <v>139.7881897229649</v>
      </c>
      <c r="I39" s="60">
        <f t="shared" si="18"/>
        <v>37885.39517871794</v>
      </c>
      <c r="J39" s="67"/>
      <c r="K39" s="67"/>
      <c r="L39" s="67"/>
      <c r="M39" s="61">
        <f t="shared" si="12"/>
        <v>861.53</v>
      </c>
      <c r="Q39" s="62">
        <f t="shared" si="13"/>
        <v>18705.087191318707</v>
      </c>
      <c r="R39" s="63">
        <f t="shared" si="3"/>
        <v>4975553.192890776</v>
      </c>
      <c r="S39" s="64">
        <f t="shared" si="14"/>
        <v>42.54355576438614</v>
      </c>
      <c r="T39" s="63">
        <f t="shared" si="4"/>
        <v>11316.585833326713</v>
      </c>
      <c r="U39" s="61">
        <f t="shared" si="5"/>
        <v>98.2080749552061</v>
      </c>
      <c r="V39" s="63">
        <f t="shared" si="6"/>
        <v>26123.347938084822</v>
      </c>
      <c r="W39" s="64">
        <f t="shared" si="7"/>
        <v>140.75163071959224</v>
      </c>
      <c r="X39" s="63">
        <f t="shared" si="15"/>
        <v>37439.93377141154</v>
      </c>
      <c r="Y39" s="63">
        <f t="shared" si="16"/>
        <v>38293.93377141154</v>
      </c>
      <c r="AA39" s="61">
        <f t="shared" si="17"/>
        <v>854</v>
      </c>
    </row>
    <row r="40" spans="1:27" s="61" customFormat="1" ht="12.75">
      <c r="A40" s="35">
        <v>13</v>
      </c>
      <c r="B40" s="57">
        <f t="shared" si="8"/>
        <v>18656.99660423135</v>
      </c>
      <c r="C40" s="58">
        <f t="shared" si="0"/>
        <v>5056419.21967878</v>
      </c>
      <c r="D40" s="65">
        <f t="shared" si="9"/>
        <v>43.17065886364077</v>
      </c>
      <c r="E40" s="66">
        <f t="shared" si="10"/>
        <v>11700.11196522392</v>
      </c>
      <c r="F40" s="65">
        <f t="shared" si="1"/>
        <v>96.61753085932412</v>
      </c>
      <c r="G40" s="58">
        <f t="shared" si="11"/>
        <v>26185.28321349402</v>
      </c>
      <c r="H40" s="57">
        <f t="shared" si="2"/>
        <v>139.7881897229649</v>
      </c>
      <c r="I40" s="60">
        <f t="shared" si="18"/>
        <v>37885.39517871794</v>
      </c>
      <c r="J40" s="67"/>
      <c r="K40" s="67"/>
      <c r="L40" s="67"/>
      <c r="M40" s="61">
        <f t="shared" si="12"/>
        <v>861.53</v>
      </c>
      <c r="Q40" s="62">
        <f t="shared" si="13"/>
        <v>18662.320774288823</v>
      </c>
      <c r="R40" s="63">
        <f t="shared" si="3"/>
        <v>4964177.325960827</v>
      </c>
      <c r="S40" s="64">
        <f t="shared" si="14"/>
        <v>42.76641702988337</v>
      </c>
      <c r="T40" s="63">
        <f t="shared" si="4"/>
        <v>11375.866929948977</v>
      </c>
      <c r="U40" s="61">
        <f t="shared" si="5"/>
        <v>97.98521368970887</v>
      </c>
      <c r="V40" s="63">
        <f t="shared" si="6"/>
        <v>26064.06684146256</v>
      </c>
      <c r="W40" s="64">
        <f t="shared" si="7"/>
        <v>140.75163071959224</v>
      </c>
      <c r="X40" s="63">
        <f t="shared" si="15"/>
        <v>37439.93377141154</v>
      </c>
      <c r="Y40" s="63">
        <f t="shared" si="16"/>
        <v>38293.93377141154</v>
      </c>
      <c r="AA40" s="61">
        <f t="shared" si="17"/>
        <v>854</v>
      </c>
    </row>
    <row r="41" spans="1:27" s="61" customFormat="1" ht="12.75">
      <c r="A41" s="35">
        <v>14</v>
      </c>
      <c r="B41" s="57">
        <f t="shared" si="8"/>
        <v>18613.60289696358</v>
      </c>
      <c r="C41" s="58">
        <f t="shared" si="0"/>
        <v>5044658.657135069</v>
      </c>
      <c r="D41" s="65">
        <f t="shared" si="9"/>
        <v>43.39370726776957</v>
      </c>
      <c r="E41" s="66">
        <f t="shared" si="10"/>
        <v>11760.562543710908</v>
      </c>
      <c r="F41" s="65">
        <f t="shared" si="1"/>
        <v>96.39448245519532</v>
      </c>
      <c r="G41" s="58">
        <f t="shared" si="11"/>
        <v>26124.83263500703</v>
      </c>
      <c r="H41" s="57">
        <f t="shared" si="2"/>
        <v>139.7881897229649</v>
      </c>
      <c r="I41" s="60">
        <f t="shared" si="18"/>
        <v>37885.39517871794</v>
      </c>
      <c r="J41" s="67"/>
      <c r="K41" s="67"/>
      <c r="L41" s="67"/>
      <c r="M41" s="61">
        <f t="shared" si="12"/>
        <v>861.53</v>
      </c>
      <c r="Q41" s="62">
        <f t="shared" si="13"/>
        <v>18619.330328551212</v>
      </c>
      <c r="R41" s="63">
        <f t="shared" si="3"/>
        <v>4952741.867394622</v>
      </c>
      <c r="S41" s="64">
        <f t="shared" si="14"/>
        <v>42.990445737611694</v>
      </c>
      <c r="T41" s="63">
        <f t="shared" si="4"/>
        <v>11435.45856620471</v>
      </c>
      <c r="U41" s="61">
        <f t="shared" si="5"/>
        <v>97.76118498198055</v>
      </c>
      <c r="V41" s="63">
        <f t="shared" si="6"/>
        <v>26004.475205206825</v>
      </c>
      <c r="W41" s="64">
        <f t="shared" si="7"/>
        <v>140.75163071959224</v>
      </c>
      <c r="X41" s="63">
        <f t="shared" si="15"/>
        <v>37439.93377141154</v>
      </c>
      <c r="Y41" s="63">
        <f t="shared" si="16"/>
        <v>38293.93377141154</v>
      </c>
      <c r="AA41" s="61">
        <f t="shared" si="17"/>
        <v>854</v>
      </c>
    </row>
    <row r="42" spans="1:27" s="61" customFormat="1" ht="12.75">
      <c r="A42" s="35">
        <v>15</v>
      </c>
      <c r="B42" s="57">
        <f t="shared" si="8"/>
        <v>18569.984988874927</v>
      </c>
      <c r="C42" s="58">
        <f t="shared" si="0"/>
        <v>5032837.331684883</v>
      </c>
      <c r="D42" s="65">
        <f t="shared" si="9"/>
        <v>43.61790808865305</v>
      </c>
      <c r="E42" s="66">
        <f t="shared" si="10"/>
        <v>11821.32545018675</v>
      </c>
      <c r="F42" s="65">
        <f t="shared" si="1"/>
        <v>96.17028163431183</v>
      </c>
      <c r="G42" s="58">
        <f t="shared" si="11"/>
        <v>26064.06972853119</v>
      </c>
      <c r="H42" s="57">
        <f t="shared" si="2"/>
        <v>139.7881897229649</v>
      </c>
      <c r="I42" s="60">
        <f t="shared" si="18"/>
        <v>37885.39517871794</v>
      </c>
      <c r="J42" s="67"/>
      <c r="K42" s="67"/>
      <c r="L42" s="67"/>
      <c r="M42" s="61">
        <f t="shared" si="12"/>
        <v>861.53</v>
      </c>
      <c r="Q42" s="62">
        <f t="shared" si="13"/>
        <v>18576.114680548082</v>
      </c>
      <c r="R42" s="63">
        <f t="shared" si="3"/>
        <v>4941246.50502579</v>
      </c>
      <c r="S42" s="64">
        <f t="shared" si="14"/>
        <v>43.215648003130696</v>
      </c>
      <c r="T42" s="63">
        <f t="shared" si="4"/>
        <v>11495.362368832764</v>
      </c>
      <c r="U42" s="61">
        <f t="shared" si="5"/>
        <v>97.53598271646155</v>
      </c>
      <c r="V42" s="63">
        <f t="shared" si="6"/>
        <v>25944.57140257877</v>
      </c>
      <c r="W42" s="64">
        <f t="shared" si="7"/>
        <v>140.75163071959224</v>
      </c>
      <c r="X42" s="63">
        <f t="shared" si="15"/>
        <v>37439.93377141154</v>
      </c>
      <c r="Y42" s="63">
        <f t="shared" si="16"/>
        <v>38293.93377141154</v>
      </c>
      <c r="AA42" s="61">
        <f t="shared" si="17"/>
        <v>854</v>
      </c>
    </row>
    <row r="43" spans="1:27" s="61" customFormat="1" ht="12.75">
      <c r="A43" s="35">
        <v>16</v>
      </c>
      <c r="B43" s="57">
        <f t="shared" si="8"/>
        <v>18526.141721594482</v>
      </c>
      <c r="C43" s="58">
        <f t="shared" si="0"/>
        <v>5020954.929386537</v>
      </c>
      <c r="D43" s="65">
        <f t="shared" si="9"/>
        <v>43.84326728044444</v>
      </c>
      <c r="E43" s="66">
        <f t="shared" si="10"/>
        <v>11882.40229834605</v>
      </c>
      <c r="F43" s="65">
        <f t="shared" si="1"/>
        <v>95.94492244252045</v>
      </c>
      <c r="G43" s="58">
        <f t="shared" si="11"/>
        <v>26002.99288037189</v>
      </c>
      <c r="H43" s="57">
        <f t="shared" si="2"/>
        <v>139.7881897229649</v>
      </c>
      <c r="I43" s="60">
        <f t="shared" si="18"/>
        <v>37885.39517871794</v>
      </c>
      <c r="J43" s="67"/>
      <c r="K43" s="67"/>
      <c r="L43" s="67"/>
      <c r="M43" s="61">
        <f t="shared" si="12"/>
        <v>861.53</v>
      </c>
      <c r="Q43" s="62">
        <f t="shared" si="13"/>
        <v>18532.672650574044</v>
      </c>
      <c r="R43" s="63">
        <f t="shared" si="3"/>
        <v>4929690.925052696</v>
      </c>
      <c r="S43" s="64">
        <f t="shared" si="14"/>
        <v>43.442029974035975</v>
      </c>
      <c r="T43" s="63">
        <f t="shared" si="4"/>
        <v>11555.579973093569</v>
      </c>
      <c r="U43" s="61">
        <f t="shared" si="5"/>
        <v>97.30960074555627</v>
      </c>
      <c r="V43" s="63">
        <f t="shared" si="6"/>
        <v>25884.353798317967</v>
      </c>
      <c r="W43" s="64">
        <f t="shared" si="7"/>
        <v>140.75163071959224</v>
      </c>
      <c r="X43" s="63">
        <f t="shared" si="15"/>
        <v>37439.93377141154</v>
      </c>
      <c r="Y43" s="63">
        <f t="shared" si="16"/>
        <v>38293.93377141154</v>
      </c>
      <c r="AA43" s="61">
        <f t="shared" si="17"/>
        <v>854</v>
      </c>
    </row>
    <row r="44" spans="1:27" s="61" customFormat="1" ht="12.75">
      <c r="A44" s="35">
        <v>17</v>
      </c>
      <c r="B44" s="57">
        <f t="shared" si="8"/>
        <v>18482.071930766422</v>
      </c>
      <c r="C44" s="58">
        <f t="shared" si="0"/>
        <v>5009011.134676316</v>
      </c>
      <c r="D44" s="65">
        <f t="shared" si="9"/>
        <v>44.06979082806005</v>
      </c>
      <c r="E44" s="66">
        <f t="shared" si="10"/>
        <v>11943.794710220835</v>
      </c>
      <c r="F44" s="65">
        <f t="shared" si="1"/>
        <v>95.71839889490484</v>
      </c>
      <c r="G44" s="58">
        <f t="shared" si="11"/>
        <v>25941.60046849711</v>
      </c>
      <c r="H44" s="57">
        <f t="shared" si="2"/>
        <v>139.7881897229649</v>
      </c>
      <c r="I44" s="60">
        <f t="shared" si="18"/>
        <v>37885.39517871794</v>
      </c>
      <c r="J44" s="67"/>
      <c r="K44" s="67"/>
      <c r="L44" s="67"/>
      <c r="M44" s="61">
        <f t="shared" si="12"/>
        <v>861.53</v>
      </c>
      <c r="Q44" s="62">
        <f t="shared" si="13"/>
        <v>18489.003052743916</v>
      </c>
      <c r="R44" s="63">
        <f t="shared" si="3"/>
        <v>4918074.812029881</v>
      </c>
      <c r="S44" s="64">
        <f t="shared" si="14"/>
        <v>43.66959783012682</v>
      </c>
      <c r="T44" s="63">
        <f t="shared" si="4"/>
        <v>11616.113022813734</v>
      </c>
      <c r="U44" s="61">
        <f t="shared" si="5"/>
        <v>97.08203288946542</v>
      </c>
      <c r="V44" s="63">
        <f t="shared" si="6"/>
        <v>25823.820748597802</v>
      </c>
      <c r="W44" s="64">
        <f t="shared" si="7"/>
        <v>140.75163071959224</v>
      </c>
      <c r="X44" s="63">
        <f t="shared" si="15"/>
        <v>37439.93377141154</v>
      </c>
      <c r="Y44" s="63">
        <f t="shared" si="16"/>
        <v>38293.93377141154</v>
      </c>
      <c r="AA44" s="61">
        <f t="shared" si="17"/>
        <v>854</v>
      </c>
    </row>
    <row r="45" spans="1:27" s="61" customFormat="1" ht="12.75">
      <c r="A45" s="35">
        <v>18</v>
      </c>
      <c r="B45" s="57">
        <f t="shared" si="8"/>
        <v>18437.774446019084</v>
      </c>
      <c r="C45" s="58">
        <f t="shared" si="0"/>
        <v>4997005.630360092</v>
      </c>
      <c r="D45" s="65">
        <f t="shared" si="9"/>
        <v>44.29748474733837</v>
      </c>
      <c r="E45" s="66">
        <f t="shared" si="10"/>
        <v>12005.504316223645</v>
      </c>
      <c r="F45" s="65">
        <f t="shared" si="1"/>
        <v>95.49070497562651</v>
      </c>
      <c r="G45" s="58">
        <f t="shared" si="11"/>
        <v>25879.890862494296</v>
      </c>
      <c r="H45" s="57">
        <f t="shared" si="2"/>
        <v>139.7881897229649</v>
      </c>
      <c r="I45" s="60">
        <f t="shared" si="18"/>
        <v>37885.39517871794</v>
      </c>
      <c r="J45" s="67"/>
      <c r="K45" s="67"/>
      <c r="L45" s="67"/>
      <c r="M45" s="61">
        <f t="shared" si="12"/>
        <v>861.53</v>
      </c>
      <c r="Q45" s="62">
        <f t="shared" si="13"/>
        <v>18445.10469496034</v>
      </c>
      <c r="R45" s="63">
        <f t="shared" si="3"/>
        <v>4906397.848859451</v>
      </c>
      <c r="S45" s="64">
        <f t="shared" si="14"/>
        <v>43.89835778357492</v>
      </c>
      <c r="T45" s="63">
        <f t="shared" si="4"/>
        <v>11676.96317043093</v>
      </c>
      <c r="U45" s="61">
        <f t="shared" si="5"/>
        <v>96.85327293601732</v>
      </c>
      <c r="V45" s="63">
        <f t="shared" si="6"/>
        <v>25762.970600980607</v>
      </c>
      <c r="W45" s="64">
        <f t="shared" si="7"/>
        <v>140.75163071959224</v>
      </c>
      <c r="X45" s="63">
        <f t="shared" si="15"/>
        <v>37439.93377141154</v>
      </c>
      <c r="Y45" s="63">
        <f t="shared" si="16"/>
        <v>38293.93377141154</v>
      </c>
      <c r="AA45" s="61">
        <f t="shared" si="17"/>
        <v>854</v>
      </c>
    </row>
    <row r="46" spans="1:27" s="61" customFormat="1" ht="12.75">
      <c r="A46" s="35">
        <v>19</v>
      </c>
      <c r="B46" s="57">
        <f t="shared" si="8"/>
        <v>18393.248090933885</v>
      </c>
      <c r="C46" s="58">
        <f t="shared" si="0"/>
        <v>4984938.0976049015</v>
      </c>
      <c r="D46" s="65">
        <f t="shared" si="9"/>
        <v>44.52635508519961</v>
      </c>
      <c r="E46" s="66">
        <f t="shared" si="10"/>
        <v>12067.532755190798</v>
      </c>
      <c r="F46" s="65">
        <f t="shared" si="1"/>
        <v>95.26183463776528</v>
      </c>
      <c r="G46" s="58">
        <f t="shared" si="11"/>
        <v>25817.86242352714</v>
      </c>
      <c r="H46" s="57">
        <f t="shared" si="2"/>
        <v>139.7881897229649</v>
      </c>
      <c r="I46" s="60">
        <f t="shared" si="18"/>
        <v>37885.39517871794</v>
      </c>
      <c r="J46" s="67"/>
      <c r="K46" s="67"/>
      <c r="L46" s="67"/>
      <c r="M46" s="61">
        <f t="shared" si="12"/>
        <v>861.53</v>
      </c>
      <c r="Q46" s="62">
        <f t="shared" si="13"/>
        <v>18400.976378881245</v>
      </c>
      <c r="R46" s="63">
        <f t="shared" si="3"/>
        <v>4894659.716782412</v>
      </c>
      <c r="S46" s="64">
        <f t="shared" si="14"/>
        <v>44.12831607909398</v>
      </c>
      <c r="T46" s="63">
        <f t="shared" si="4"/>
        <v>11738.132077038998</v>
      </c>
      <c r="U46" s="61">
        <f t="shared" si="5"/>
        <v>96.62331464049826</v>
      </c>
      <c r="V46" s="63">
        <f t="shared" si="6"/>
        <v>25701.801694372538</v>
      </c>
      <c r="W46" s="64">
        <f t="shared" si="7"/>
        <v>140.75163071959224</v>
      </c>
      <c r="X46" s="63">
        <f t="shared" si="15"/>
        <v>37439.93377141154</v>
      </c>
      <c r="Y46" s="63">
        <f t="shared" si="16"/>
        <v>38293.93377141154</v>
      </c>
      <c r="AA46" s="61">
        <f t="shared" si="17"/>
        <v>854</v>
      </c>
    </row>
    <row r="47" spans="1:27" s="61" customFormat="1" ht="12.75">
      <c r="A47" s="35">
        <v>20</v>
      </c>
      <c r="B47" s="57">
        <f t="shared" si="8"/>
        <v>18348.49168301408</v>
      </c>
      <c r="C47" s="58">
        <f t="shared" si="0"/>
        <v>4972808.215930476</v>
      </c>
      <c r="D47" s="65">
        <f t="shared" si="9"/>
        <v>44.75640791980648</v>
      </c>
      <c r="E47" s="66">
        <f t="shared" si="10"/>
        <v>12129.881674425951</v>
      </c>
      <c r="F47" s="65">
        <f t="shared" si="1"/>
        <v>95.03178180315841</v>
      </c>
      <c r="G47" s="58">
        <f t="shared" si="11"/>
        <v>25755.51350429199</v>
      </c>
      <c r="H47" s="57">
        <f t="shared" si="2"/>
        <v>139.7881897229649</v>
      </c>
      <c r="I47" s="60">
        <f t="shared" si="18"/>
        <v>37885.39517871794</v>
      </c>
      <c r="J47" s="67"/>
      <c r="K47" s="67"/>
      <c r="L47" s="67"/>
      <c r="M47" s="61">
        <f t="shared" si="12"/>
        <v>861.53</v>
      </c>
      <c r="Q47" s="62">
        <f t="shared" si="13"/>
        <v>18356.616899887136</v>
      </c>
      <c r="R47" s="63">
        <f t="shared" si="3"/>
        <v>4882860.095369978</v>
      </c>
      <c r="S47" s="64">
        <f t="shared" si="14"/>
        <v>44.35947899411018</v>
      </c>
      <c r="T47" s="63">
        <f t="shared" si="4"/>
        <v>11799.621412433307</v>
      </c>
      <c r="U47" s="61">
        <f t="shared" si="5"/>
        <v>96.39215172548207</v>
      </c>
      <c r="V47" s="63">
        <f t="shared" si="6"/>
        <v>25640.31235897823</v>
      </c>
      <c r="W47" s="64">
        <f t="shared" si="7"/>
        <v>140.75163071959224</v>
      </c>
      <c r="X47" s="63">
        <f t="shared" si="15"/>
        <v>37439.93377141154</v>
      </c>
      <c r="Y47" s="63">
        <f t="shared" si="16"/>
        <v>38293.93377141154</v>
      </c>
      <c r="AA47" s="61">
        <f t="shared" si="17"/>
        <v>854</v>
      </c>
    </row>
    <row r="48" spans="1:27" s="61" customFormat="1" ht="12.75">
      <c r="A48" s="35">
        <v>21</v>
      </c>
      <c r="B48" s="57">
        <f t="shared" si="8"/>
        <v>18303.504033653353</v>
      </c>
      <c r="C48" s="58">
        <f t="shared" si="0"/>
        <v>4960615.663200731</v>
      </c>
      <c r="D48" s="65">
        <f t="shared" si="9"/>
        <v>44.98764936072547</v>
      </c>
      <c r="E48" s="66">
        <f t="shared" si="10"/>
        <v>12192.552729743817</v>
      </c>
      <c r="F48" s="65">
        <f t="shared" si="1"/>
        <v>94.80054036223942</v>
      </c>
      <c r="G48" s="58">
        <f t="shared" si="11"/>
        <v>25692.842448974126</v>
      </c>
      <c r="H48" s="57">
        <f t="shared" si="2"/>
        <v>139.7881897229649</v>
      </c>
      <c r="I48" s="60">
        <f t="shared" si="18"/>
        <v>37885.39517871794</v>
      </c>
      <c r="J48" s="67"/>
      <c r="K48" s="67"/>
      <c r="L48" s="67"/>
      <c r="M48" s="61">
        <f t="shared" si="12"/>
        <v>861.53</v>
      </c>
      <c r="Q48" s="62">
        <f t="shared" si="13"/>
        <v>18312.025047048202</v>
      </c>
      <c r="R48" s="63">
        <f t="shared" si="3"/>
        <v>4870998.662514822</v>
      </c>
      <c r="S48" s="64">
        <f t="shared" si="14"/>
        <v>44.59185283893349</v>
      </c>
      <c r="T48" s="63">
        <f t="shared" si="4"/>
        <v>11861.432855156309</v>
      </c>
      <c r="U48" s="61">
        <f t="shared" si="5"/>
        <v>96.15977788065875</v>
      </c>
      <c r="V48" s="63">
        <f t="shared" si="6"/>
        <v>25578.500916255227</v>
      </c>
      <c r="W48" s="64">
        <f t="shared" si="7"/>
        <v>140.75163071959224</v>
      </c>
      <c r="X48" s="63">
        <f t="shared" si="15"/>
        <v>37439.93377141154</v>
      </c>
      <c r="Y48" s="63">
        <f t="shared" si="16"/>
        <v>38293.93377141154</v>
      </c>
      <c r="AA48" s="61">
        <f t="shared" si="17"/>
        <v>854</v>
      </c>
    </row>
    <row r="49" spans="1:27" s="61" customFormat="1" ht="12.75">
      <c r="A49" s="35">
        <v>22</v>
      </c>
      <c r="B49" s="57">
        <f t="shared" si="8"/>
        <v>18258.283948104265</v>
      </c>
      <c r="C49" s="58">
        <f t="shared" si="0"/>
        <v>4948360.115615218</v>
      </c>
      <c r="D49" s="65">
        <f t="shared" si="9"/>
        <v>45.220085549089234</v>
      </c>
      <c r="E49" s="66">
        <f t="shared" si="10"/>
        <v>12255.547585514163</v>
      </c>
      <c r="F49" s="65">
        <f t="shared" si="1"/>
        <v>94.56810417387565</v>
      </c>
      <c r="G49" s="58">
        <f t="shared" si="11"/>
        <v>25629.847593203776</v>
      </c>
      <c r="H49" s="57">
        <f t="shared" si="2"/>
        <v>139.7881897229649</v>
      </c>
      <c r="I49" s="60">
        <f t="shared" si="18"/>
        <v>37885.39517871794</v>
      </c>
      <c r="J49" s="67"/>
      <c r="K49" s="67"/>
      <c r="L49" s="67"/>
      <c r="M49" s="61">
        <f t="shared" si="12"/>
        <v>861.53</v>
      </c>
      <c r="Q49" s="62">
        <f t="shared" si="13"/>
        <v>18267.19960309127</v>
      </c>
      <c r="R49" s="63">
        <f t="shared" si="3"/>
        <v>4859075.094422278</v>
      </c>
      <c r="S49" s="64">
        <f t="shared" si="14"/>
        <v>44.82544395693003</v>
      </c>
      <c r="T49" s="63">
        <f t="shared" si="4"/>
        <v>11923.568092543388</v>
      </c>
      <c r="U49" s="61">
        <f t="shared" si="5"/>
        <v>95.92618676266221</v>
      </c>
      <c r="V49" s="63">
        <f t="shared" si="6"/>
        <v>25516.365678868147</v>
      </c>
      <c r="W49" s="64">
        <f t="shared" si="7"/>
        <v>140.75163071959224</v>
      </c>
      <c r="X49" s="63">
        <f t="shared" si="15"/>
        <v>37439.93377141154</v>
      </c>
      <c r="Y49" s="63">
        <f t="shared" si="16"/>
        <v>38293.93377141154</v>
      </c>
      <c r="AA49" s="61">
        <f t="shared" si="17"/>
        <v>854</v>
      </c>
    </row>
    <row r="50" spans="1:27" s="61" customFormat="1" ht="12.75">
      <c r="A50" s="35">
        <v>23</v>
      </c>
      <c r="B50" s="57">
        <f t="shared" si="8"/>
        <v>18212.830225446505</v>
      </c>
      <c r="C50" s="58">
        <f t="shared" si="0"/>
        <v>4936041.2477005115</v>
      </c>
      <c r="D50" s="65">
        <f t="shared" si="9"/>
        <v>45.45372265775951</v>
      </c>
      <c r="E50" s="66">
        <f t="shared" si="10"/>
        <v>12318.867914705983</v>
      </c>
      <c r="F50" s="65">
        <f t="shared" si="1"/>
        <v>94.33446706520537</v>
      </c>
      <c r="G50" s="58">
        <f t="shared" si="11"/>
        <v>25566.52726401196</v>
      </c>
      <c r="H50" s="57">
        <f t="shared" si="2"/>
        <v>139.7881897229649</v>
      </c>
      <c r="I50" s="60">
        <f t="shared" si="18"/>
        <v>37885.39517871794</v>
      </c>
      <c r="J50" s="67"/>
      <c r="K50" s="67"/>
      <c r="L50" s="67"/>
      <c r="M50" s="61">
        <f t="shared" si="12"/>
        <v>861.53</v>
      </c>
      <c r="Q50" s="62">
        <f t="shared" si="13"/>
        <v>18222.139344366577</v>
      </c>
      <c r="R50" s="63">
        <f t="shared" si="3"/>
        <v>4847089.065601509</v>
      </c>
      <c r="S50" s="64">
        <f t="shared" si="14"/>
        <v>45.060258724695146</v>
      </c>
      <c r="T50" s="63">
        <f t="shared" si="4"/>
        <v>11986.028820768908</v>
      </c>
      <c r="U50" s="61">
        <f t="shared" si="5"/>
        <v>95.6913719948971</v>
      </c>
      <c r="V50" s="63">
        <f t="shared" si="6"/>
        <v>25453.904950642627</v>
      </c>
      <c r="W50" s="64">
        <f t="shared" si="7"/>
        <v>140.75163071959224</v>
      </c>
      <c r="X50" s="63">
        <f t="shared" si="15"/>
        <v>37439.93377141154</v>
      </c>
      <c r="Y50" s="63">
        <f t="shared" si="16"/>
        <v>38293.93377141154</v>
      </c>
      <c r="AA50" s="61">
        <f t="shared" si="17"/>
        <v>854</v>
      </c>
    </row>
    <row r="51" spans="1:27" s="61" customFormat="1" ht="12.75">
      <c r="A51" s="35">
        <v>24</v>
      </c>
      <c r="B51" s="57">
        <f t="shared" si="8"/>
        <v>18167.141658555014</v>
      </c>
      <c r="C51" s="58">
        <f t="shared" si="0"/>
        <v>4923658.73230158</v>
      </c>
      <c r="D51" s="65">
        <f t="shared" si="9"/>
        <v>45.68856689149128</v>
      </c>
      <c r="E51" s="66">
        <f t="shared" si="10"/>
        <v>12382.515398931964</v>
      </c>
      <c r="F51" s="65">
        <f t="shared" si="1"/>
        <v>94.09962283147361</v>
      </c>
      <c r="G51" s="58">
        <f t="shared" si="11"/>
        <v>25502.879779785977</v>
      </c>
      <c r="H51" s="57">
        <f t="shared" si="2"/>
        <v>139.7881897229649</v>
      </c>
      <c r="I51" s="60">
        <f t="shared" si="18"/>
        <v>37885.39517871794</v>
      </c>
      <c r="J51" s="67"/>
      <c r="K51" s="67"/>
      <c r="L51" s="67"/>
      <c r="M51" s="61">
        <f t="shared" si="12"/>
        <v>861.53</v>
      </c>
      <c r="Q51" s="62">
        <f t="shared" si="13"/>
        <v>18176.84304081435</v>
      </c>
      <c r="R51" s="63">
        <f t="shared" si="3"/>
        <v>4835040.248856617</v>
      </c>
      <c r="S51" s="64">
        <f t="shared" si="14"/>
        <v>45.29630355222753</v>
      </c>
      <c r="T51" s="63">
        <f t="shared" si="4"/>
        <v>12048.816744892523</v>
      </c>
      <c r="U51" s="61">
        <f t="shared" si="5"/>
        <v>95.45532716736471</v>
      </c>
      <c r="V51" s="63">
        <f t="shared" si="6"/>
        <v>25391.117026519016</v>
      </c>
      <c r="W51" s="64">
        <f t="shared" si="7"/>
        <v>140.75163071959224</v>
      </c>
      <c r="X51" s="63">
        <f t="shared" si="15"/>
        <v>37439.93377141154</v>
      </c>
      <c r="Y51" s="63">
        <f t="shared" si="16"/>
        <v>38293.93377141154</v>
      </c>
      <c r="AA51" s="61">
        <f t="shared" si="17"/>
        <v>854</v>
      </c>
    </row>
    <row r="52" spans="1:27" s="61" customFormat="1" ht="12.75">
      <c r="A52" s="35">
        <v>25</v>
      </c>
      <c r="B52" s="57">
        <f t="shared" si="8"/>
        <v>18121.21703406792</v>
      </c>
      <c r="C52" s="58">
        <f t="shared" si="0"/>
        <v>4911212.240573087</v>
      </c>
      <c r="D52" s="65">
        <f t="shared" si="9"/>
        <v>45.92462448709732</v>
      </c>
      <c r="E52" s="66">
        <f t="shared" si="10"/>
        <v>12446.491728493114</v>
      </c>
      <c r="F52" s="65">
        <f t="shared" si="1"/>
        <v>93.86356523586757</v>
      </c>
      <c r="G52" s="58">
        <f t="shared" si="11"/>
        <v>25438.903450224825</v>
      </c>
      <c r="H52" s="57">
        <f t="shared" si="2"/>
        <v>139.7881897229649</v>
      </c>
      <c r="I52" s="60">
        <f t="shared" si="18"/>
        <v>37885.39517871794</v>
      </c>
      <c r="J52" s="67"/>
      <c r="K52" s="67"/>
      <c r="L52" s="67"/>
      <c r="M52" s="61">
        <f t="shared" si="12"/>
        <v>861.53</v>
      </c>
      <c r="Q52" s="62">
        <f t="shared" si="13"/>
        <v>18131.309455931245</v>
      </c>
      <c r="R52" s="63">
        <f t="shared" si="3"/>
        <v>4822928.3152777115</v>
      </c>
      <c r="S52" s="64">
        <f t="shared" si="14"/>
        <v>45.533584883104126</v>
      </c>
      <c r="T52" s="63">
        <f t="shared" si="4"/>
        <v>12111.933578905697</v>
      </c>
      <c r="U52" s="61">
        <f t="shared" si="5"/>
        <v>95.21804583648812</v>
      </c>
      <c r="V52" s="63">
        <f t="shared" si="6"/>
        <v>25328.00019250584</v>
      </c>
      <c r="W52" s="64">
        <f t="shared" si="7"/>
        <v>140.75163071959224</v>
      </c>
      <c r="X52" s="63">
        <f t="shared" si="15"/>
        <v>37439.93377141154</v>
      </c>
      <c r="Y52" s="63">
        <f t="shared" si="16"/>
        <v>38293.93377141154</v>
      </c>
      <c r="AA52" s="61">
        <f t="shared" si="17"/>
        <v>854</v>
      </c>
    </row>
    <row r="53" spans="1:27" s="61" customFormat="1" ht="12.75">
      <c r="A53" s="35">
        <v>26</v>
      </c>
      <c r="B53" s="57">
        <f t="shared" si="8"/>
        <v>18075.055132354304</v>
      </c>
      <c r="C53" s="58">
        <f t="shared" si="0"/>
        <v>4898701.441970663</v>
      </c>
      <c r="D53" s="65">
        <f t="shared" si="9"/>
        <v>46.16190171361397</v>
      </c>
      <c r="E53" s="66">
        <f t="shared" si="10"/>
        <v>12510.798602423658</v>
      </c>
      <c r="F53" s="65">
        <f t="shared" si="1"/>
        <v>93.62628800935092</v>
      </c>
      <c r="G53" s="58">
        <f t="shared" si="11"/>
        <v>25374.596576294283</v>
      </c>
      <c r="H53" s="57">
        <f t="shared" si="2"/>
        <v>139.7881897229649</v>
      </c>
      <c r="I53" s="60">
        <f t="shared" si="18"/>
        <v>37885.39517871794</v>
      </c>
      <c r="J53" s="67"/>
      <c r="K53" s="67"/>
      <c r="L53" s="67"/>
      <c r="M53" s="61">
        <f t="shared" si="12"/>
        <v>861.53</v>
      </c>
      <c r="Q53" s="62">
        <f t="shared" si="13"/>
        <v>18085.53734673659</v>
      </c>
      <c r="R53" s="63">
        <f t="shared" si="3"/>
        <v>4810752.934231933</v>
      </c>
      <c r="S53" s="64">
        <f t="shared" si="14"/>
        <v>45.772109194656124</v>
      </c>
      <c r="T53" s="63">
        <f t="shared" si="4"/>
        <v>12175.38104577853</v>
      </c>
      <c r="U53" s="61">
        <f t="shared" si="5"/>
        <v>94.97952152493612</v>
      </c>
      <c r="V53" s="63">
        <f t="shared" si="6"/>
        <v>25264.552725633006</v>
      </c>
      <c r="W53" s="64">
        <f t="shared" si="7"/>
        <v>140.75163071959224</v>
      </c>
      <c r="X53" s="63">
        <f t="shared" si="15"/>
        <v>37439.93377141154</v>
      </c>
      <c r="Y53" s="63">
        <f t="shared" si="16"/>
        <v>38293.93377141154</v>
      </c>
      <c r="AA53" s="61">
        <f t="shared" si="17"/>
        <v>854</v>
      </c>
    </row>
    <row r="54" spans="1:27" s="61" customFormat="1" ht="12.75">
      <c r="A54" s="35">
        <v>27</v>
      </c>
      <c r="B54" s="57">
        <f t="shared" si="8"/>
        <v>18028.654727481837</v>
      </c>
      <c r="C54" s="58">
        <f t="shared" si="0"/>
        <v>4886126.004242127</v>
      </c>
      <c r="D54" s="65">
        <f t="shared" si="9"/>
        <v>46.40040487246766</v>
      </c>
      <c r="E54" s="66">
        <f t="shared" si="10"/>
        <v>12575.437728536184</v>
      </c>
      <c r="F54" s="65">
        <f t="shared" si="1"/>
        <v>93.38778485049723</v>
      </c>
      <c r="G54" s="58">
        <f t="shared" si="11"/>
        <v>25309.957450181755</v>
      </c>
      <c r="H54" s="57">
        <f t="shared" si="2"/>
        <v>139.7881897229649</v>
      </c>
      <c r="I54" s="60">
        <f t="shared" si="18"/>
        <v>37885.39517871794</v>
      </c>
      <c r="J54" s="67"/>
      <c r="K54" s="67"/>
      <c r="L54" s="67"/>
      <c r="M54" s="61">
        <f t="shared" si="12"/>
        <v>861.53</v>
      </c>
      <c r="Q54" s="62">
        <f t="shared" si="13"/>
        <v>18039.525463738442</v>
      </c>
      <c r="R54" s="63">
        <f t="shared" si="3"/>
        <v>4798513.773354426</v>
      </c>
      <c r="S54" s="64">
        <f t="shared" si="14"/>
        <v>46.01188299814572</v>
      </c>
      <c r="T54" s="63">
        <f t="shared" si="4"/>
        <v>12239.160877506762</v>
      </c>
      <c r="U54" s="61">
        <f t="shared" si="5"/>
        <v>94.73974772144652</v>
      </c>
      <c r="V54" s="63">
        <f t="shared" si="6"/>
        <v>25200.772893904774</v>
      </c>
      <c r="W54" s="64">
        <f t="shared" si="7"/>
        <v>140.75163071959224</v>
      </c>
      <c r="X54" s="63">
        <f t="shared" si="15"/>
        <v>37439.93377141154</v>
      </c>
      <c r="Y54" s="63">
        <f t="shared" si="16"/>
        <v>38293.93377141154</v>
      </c>
      <c r="AA54" s="61">
        <f t="shared" si="17"/>
        <v>854</v>
      </c>
    </row>
    <row r="55" spans="1:27" s="61" customFormat="1" ht="12.75">
      <c r="A55" s="35">
        <v>28</v>
      </c>
      <c r="B55" s="57">
        <f t="shared" si="8"/>
        <v>17982.014587184196</v>
      </c>
      <c r="C55" s="58">
        <f t="shared" si="0"/>
        <v>4873485.593418661</v>
      </c>
      <c r="D55" s="65">
        <f t="shared" si="9"/>
        <v>46.64014029764206</v>
      </c>
      <c r="E55" s="66">
        <f t="shared" si="10"/>
        <v>12640.410823466951</v>
      </c>
      <c r="F55" s="65">
        <f t="shared" si="1"/>
        <v>93.14804942532282</v>
      </c>
      <c r="G55" s="58">
        <f t="shared" si="11"/>
        <v>25244.984355250992</v>
      </c>
      <c r="H55" s="57">
        <f t="shared" si="2"/>
        <v>139.7881897229649</v>
      </c>
      <c r="I55" s="60">
        <f t="shared" si="18"/>
        <v>37885.39517871794</v>
      </c>
      <c r="J55" s="67"/>
      <c r="K55" s="67"/>
      <c r="L55" s="67"/>
      <c r="M55" s="61">
        <f t="shared" si="12"/>
        <v>861.53</v>
      </c>
      <c r="Q55" s="62">
        <f t="shared" si="13"/>
        <v>17993.2725508995</v>
      </c>
      <c r="R55" s="63">
        <f t="shared" si="3"/>
        <v>4786210.498539267</v>
      </c>
      <c r="S55" s="64">
        <f t="shared" si="14"/>
        <v>46.252912838943885</v>
      </c>
      <c r="T55" s="63">
        <f t="shared" si="4"/>
        <v>12303.274815159073</v>
      </c>
      <c r="U55" s="61">
        <f t="shared" si="5"/>
        <v>94.49871788064836</v>
      </c>
      <c r="V55" s="63">
        <f t="shared" si="6"/>
        <v>25136.658956252464</v>
      </c>
      <c r="W55" s="64">
        <f t="shared" si="7"/>
        <v>140.75163071959224</v>
      </c>
      <c r="X55" s="63">
        <f t="shared" si="15"/>
        <v>37439.93377141154</v>
      </c>
      <c r="Y55" s="63">
        <f t="shared" si="16"/>
        <v>38293.93377141154</v>
      </c>
      <c r="AA55" s="61">
        <f t="shared" si="17"/>
        <v>854</v>
      </c>
    </row>
    <row r="56" spans="1:27" s="61" customFormat="1" ht="12.75">
      <c r="A56" s="35">
        <v>29</v>
      </c>
      <c r="B56" s="57">
        <f t="shared" si="8"/>
        <v>17935.13347282835</v>
      </c>
      <c r="C56" s="58">
        <f t="shared" si="0"/>
        <v>4860779.873805939</v>
      </c>
      <c r="D56" s="65">
        <f t="shared" si="9"/>
        <v>46.881114355846535</v>
      </c>
      <c r="E56" s="66">
        <f t="shared" si="10"/>
        <v>12705.719612721527</v>
      </c>
      <c r="F56" s="65">
        <f t="shared" si="1"/>
        <v>92.90707536711835</v>
      </c>
      <c r="G56" s="58">
        <f t="shared" si="11"/>
        <v>25179.675565996415</v>
      </c>
      <c r="H56" s="57">
        <f t="shared" si="2"/>
        <v>139.7881897229649</v>
      </c>
      <c r="I56" s="60">
        <f t="shared" si="18"/>
        <v>37885.39517871794</v>
      </c>
      <c r="J56" s="67"/>
      <c r="K56" s="67"/>
      <c r="L56" s="67"/>
      <c r="M56" s="61">
        <f t="shared" si="12"/>
        <v>861.53</v>
      </c>
      <c r="Q56" s="62">
        <f t="shared" si="13"/>
        <v>17946.77734560279</v>
      </c>
      <c r="R56" s="63">
        <f t="shared" si="3"/>
        <v>4773842.773930342</v>
      </c>
      <c r="S56" s="64">
        <f t="shared" si="14"/>
        <v>46.495205296709</v>
      </c>
      <c r="T56" s="63">
        <f t="shared" si="4"/>
        <v>12367.724608924595</v>
      </c>
      <c r="U56" s="61">
        <f t="shared" si="5"/>
        <v>94.25642542288324</v>
      </c>
      <c r="V56" s="63">
        <f t="shared" si="6"/>
        <v>25072.209162486943</v>
      </c>
      <c r="W56" s="64">
        <f t="shared" si="7"/>
        <v>140.75163071959224</v>
      </c>
      <c r="X56" s="63">
        <f t="shared" si="15"/>
        <v>37439.93377141154</v>
      </c>
      <c r="Y56" s="63">
        <f t="shared" si="16"/>
        <v>38293.93377141154</v>
      </c>
      <c r="AA56" s="61">
        <f t="shared" si="17"/>
        <v>854</v>
      </c>
    </row>
    <row r="57" spans="1:27" s="61" customFormat="1" ht="12.75">
      <c r="A57" s="35">
        <v>30</v>
      </c>
      <c r="B57" s="57">
        <f t="shared" si="8"/>
        <v>17888.010139381666</v>
      </c>
      <c r="C57" s="58">
        <f t="shared" si="0"/>
        <v>4848008.507975219</v>
      </c>
      <c r="D57" s="65">
        <f t="shared" si="9"/>
        <v>47.12333344668508</v>
      </c>
      <c r="E57" s="66">
        <f t="shared" si="10"/>
        <v>12771.36583072059</v>
      </c>
      <c r="F57" s="65">
        <f t="shared" si="1"/>
        <v>92.6648562762798</v>
      </c>
      <c r="G57" s="58">
        <f t="shared" si="11"/>
        <v>25114.02934799735</v>
      </c>
      <c r="H57" s="57">
        <f t="shared" si="2"/>
        <v>139.7881897229649</v>
      </c>
      <c r="I57" s="60">
        <f t="shared" si="18"/>
        <v>37885.39517871794</v>
      </c>
      <c r="J57" s="67"/>
      <c r="K57" s="67"/>
      <c r="L57" s="67"/>
      <c r="M57" s="61">
        <f t="shared" si="12"/>
        <v>861.53</v>
      </c>
      <c r="Q57" s="62">
        <f t="shared" si="13"/>
        <v>17900.038578617223</v>
      </c>
      <c r="R57" s="63">
        <f t="shared" si="3"/>
        <v>4761410.261912181</v>
      </c>
      <c r="S57" s="64">
        <f t="shared" si="14"/>
        <v>46.73876698556653</v>
      </c>
      <c r="T57" s="63">
        <f t="shared" si="4"/>
        <v>12432.512018160696</v>
      </c>
      <c r="U57" s="61">
        <f t="shared" si="5"/>
        <v>94.01286373402571</v>
      </c>
      <c r="V57" s="63">
        <f t="shared" si="6"/>
        <v>25007.42175325084</v>
      </c>
      <c r="W57" s="64">
        <f t="shared" si="7"/>
        <v>140.75163071959224</v>
      </c>
      <c r="X57" s="63">
        <f t="shared" si="15"/>
        <v>37439.93377141154</v>
      </c>
      <c r="Y57" s="63">
        <f t="shared" si="16"/>
        <v>38293.93377141154</v>
      </c>
      <c r="AA57" s="61">
        <f t="shared" si="17"/>
        <v>854</v>
      </c>
    </row>
    <row r="58" spans="1:27" s="61" customFormat="1" ht="12.75">
      <c r="A58" s="35">
        <v>31</v>
      </c>
      <c r="B58" s="57">
        <f t="shared" si="8"/>
        <v>17840.643335378838</v>
      </c>
      <c r="C58" s="58">
        <f t="shared" si="0"/>
        <v>4835171.156754373</v>
      </c>
      <c r="D58" s="65">
        <f t="shared" si="9"/>
        <v>47.36680400282627</v>
      </c>
      <c r="E58" s="66">
        <f t="shared" si="10"/>
        <v>12837.351220845974</v>
      </c>
      <c r="F58" s="65">
        <f t="shared" si="1"/>
        <v>92.42138572013862</v>
      </c>
      <c r="G58" s="58">
        <f t="shared" si="11"/>
        <v>25048.043957871967</v>
      </c>
      <c r="H58" s="57">
        <f t="shared" si="2"/>
        <v>139.7881897229649</v>
      </c>
      <c r="I58" s="60">
        <f t="shared" si="18"/>
        <v>37885.39517871794</v>
      </c>
      <c r="J58" s="67"/>
      <c r="K58" s="67"/>
      <c r="L58" s="67"/>
      <c r="M58" s="61">
        <f t="shared" si="12"/>
        <v>861.53</v>
      </c>
      <c r="Q58" s="62">
        <f t="shared" si="13"/>
        <v>17853.054974062932</v>
      </c>
      <c r="R58" s="63">
        <f t="shared" si="3"/>
        <v>4748912.62310074</v>
      </c>
      <c r="S58" s="64">
        <f t="shared" si="14"/>
        <v>46.98360455428953</v>
      </c>
      <c r="T58" s="63">
        <f t="shared" si="4"/>
        <v>12497.638811441015</v>
      </c>
      <c r="U58" s="61">
        <f t="shared" si="5"/>
        <v>93.76802616530271</v>
      </c>
      <c r="V58" s="63">
        <f t="shared" si="6"/>
        <v>24942.29495997052</v>
      </c>
      <c r="W58" s="64">
        <f t="shared" si="7"/>
        <v>140.75163071959224</v>
      </c>
      <c r="X58" s="63">
        <f t="shared" si="15"/>
        <v>37439.93377141154</v>
      </c>
      <c r="Y58" s="63">
        <f t="shared" si="16"/>
        <v>38293.93377141154</v>
      </c>
      <c r="AA58" s="61">
        <f t="shared" si="17"/>
        <v>854</v>
      </c>
    </row>
    <row r="59" spans="1:27" s="61" customFormat="1" ht="12.75">
      <c r="A59" s="35">
        <v>32</v>
      </c>
      <c r="B59" s="57">
        <f t="shared" si="8"/>
        <v>17793.031802888665</v>
      </c>
      <c r="C59" s="58">
        <f t="shared" si="0"/>
        <v>4822267.479218885</v>
      </c>
      <c r="D59" s="65">
        <f t="shared" si="9"/>
        <v>47.61153249017423</v>
      </c>
      <c r="E59" s="66">
        <f t="shared" si="10"/>
        <v>12903.677535487019</v>
      </c>
      <c r="F59" s="65">
        <f t="shared" si="1"/>
        <v>92.17665723279066</v>
      </c>
      <c r="G59" s="58">
        <f t="shared" si="11"/>
        <v>24981.717643230924</v>
      </c>
      <c r="H59" s="57">
        <f t="shared" si="2"/>
        <v>139.7881897229649</v>
      </c>
      <c r="I59" s="60">
        <f t="shared" si="18"/>
        <v>37885.39517871794</v>
      </c>
      <c r="J59" s="67"/>
      <c r="K59" s="67"/>
      <c r="L59" s="67"/>
      <c r="M59" s="61">
        <f t="shared" si="12"/>
        <v>861.53</v>
      </c>
      <c r="Q59" s="62">
        <f t="shared" si="13"/>
        <v>17805.825249376452</v>
      </c>
      <c r="R59" s="63">
        <f t="shared" si="3"/>
        <v>4736349.516334136</v>
      </c>
      <c r="S59" s="64">
        <f t="shared" si="14"/>
        <v>47.22972468648017</v>
      </c>
      <c r="T59" s="63">
        <f t="shared" si="4"/>
        <v>12563.106766603725</v>
      </c>
      <c r="U59" s="61">
        <f t="shared" si="5"/>
        <v>93.52190603311207</v>
      </c>
      <c r="V59" s="63">
        <f t="shared" si="6"/>
        <v>24876.827004807812</v>
      </c>
      <c r="W59" s="64">
        <f t="shared" si="7"/>
        <v>140.75163071959224</v>
      </c>
      <c r="X59" s="63">
        <f t="shared" si="15"/>
        <v>37439.93377141154</v>
      </c>
      <c r="Y59" s="63">
        <f t="shared" si="16"/>
        <v>38293.93377141154</v>
      </c>
      <c r="AA59" s="61">
        <f t="shared" si="17"/>
        <v>854</v>
      </c>
    </row>
    <row r="60" spans="1:27" s="61" customFormat="1" ht="12.75">
      <c r="A60" s="35">
        <v>33</v>
      </c>
      <c r="B60" s="57">
        <f t="shared" si="8"/>
        <v>17745.174277480626</v>
      </c>
      <c r="C60" s="58">
        <f t="shared" si="0"/>
        <v>4809297.132682799</v>
      </c>
      <c r="D60" s="65">
        <f t="shared" si="9"/>
        <v>47.85752540804013</v>
      </c>
      <c r="E60" s="66">
        <f t="shared" si="10"/>
        <v>12970.346536087036</v>
      </c>
      <c r="F60" s="65">
        <f t="shared" si="1"/>
        <v>91.93066431492475</v>
      </c>
      <c r="G60" s="58">
        <f t="shared" si="11"/>
        <v>24915.048642630907</v>
      </c>
      <c r="H60" s="57">
        <f t="shared" si="2"/>
        <v>139.7881897229649</v>
      </c>
      <c r="I60" s="60">
        <f t="shared" si="18"/>
        <v>37885.39517871794</v>
      </c>
      <c r="J60" s="67"/>
      <c r="K60" s="67"/>
      <c r="L60" s="67"/>
      <c r="M60" s="61">
        <f t="shared" si="12"/>
        <v>861.53</v>
      </c>
      <c r="Q60" s="62">
        <f t="shared" si="13"/>
        <v>17758.3481152757</v>
      </c>
      <c r="R60" s="63">
        <f t="shared" si="3"/>
        <v>4723720.598663337</v>
      </c>
      <c r="S60" s="64">
        <f t="shared" si="14"/>
        <v>47.47713410075217</v>
      </c>
      <c r="T60" s="63">
        <f t="shared" si="4"/>
        <v>12628.917670800076</v>
      </c>
      <c r="U60" s="61">
        <f t="shared" si="5"/>
        <v>93.27449661884008</v>
      </c>
      <c r="V60" s="63">
        <f t="shared" si="6"/>
        <v>24811.01610061146</v>
      </c>
      <c r="W60" s="64">
        <f t="shared" si="7"/>
        <v>140.75163071959224</v>
      </c>
      <c r="X60" s="63">
        <f t="shared" si="15"/>
        <v>37439.93377141154</v>
      </c>
      <c r="Y60" s="63">
        <f t="shared" si="16"/>
        <v>38293.93377141154</v>
      </c>
      <c r="AA60" s="61">
        <f t="shared" si="17"/>
        <v>854</v>
      </c>
    </row>
    <row r="61" spans="1:27" s="61" customFormat="1" ht="12.75">
      <c r="A61" s="35">
        <v>34</v>
      </c>
      <c r="B61" s="57">
        <f t="shared" si="8"/>
        <v>17697.06948819131</v>
      </c>
      <c r="C61" s="58">
        <f t="shared" si="0"/>
        <v>4796259.772689609</v>
      </c>
      <c r="D61" s="65">
        <f t="shared" si="9"/>
        <v>48.10478928931498</v>
      </c>
      <c r="E61" s="66">
        <f t="shared" si="10"/>
        <v>13037.359993190144</v>
      </c>
      <c r="F61" s="65">
        <f t="shared" si="1"/>
        <v>91.68340043364991</v>
      </c>
      <c r="G61" s="58">
        <f t="shared" si="11"/>
        <v>24848.035185527795</v>
      </c>
      <c r="H61" s="57">
        <f t="shared" si="2"/>
        <v>139.7881897229649</v>
      </c>
      <c r="I61" s="60">
        <f t="shared" si="18"/>
        <v>37885.39517871794</v>
      </c>
      <c r="J61" s="67"/>
      <c r="K61" s="67"/>
      <c r="L61" s="67"/>
      <c r="M61" s="61">
        <f t="shared" si="12"/>
        <v>861.53</v>
      </c>
      <c r="Q61" s="62">
        <f t="shared" si="13"/>
        <v>17710.62227572479</v>
      </c>
      <c r="R61" s="63">
        <f t="shared" si="3"/>
        <v>4711025.525342794</v>
      </c>
      <c r="S61" s="64">
        <f t="shared" si="14"/>
        <v>47.725839550914216</v>
      </c>
      <c r="T61" s="63">
        <f t="shared" si="4"/>
        <v>12695.07332054318</v>
      </c>
      <c r="U61" s="61">
        <f t="shared" si="5"/>
        <v>93.02579116867803</v>
      </c>
      <c r="V61" s="63">
        <f t="shared" si="6"/>
        <v>24744.860450868357</v>
      </c>
      <c r="W61" s="64">
        <f t="shared" si="7"/>
        <v>140.75163071959224</v>
      </c>
      <c r="X61" s="63">
        <f t="shared" si="15"/>
        <v>37439.93377141154</v>
      </c>
      <c r="Y61" s="63">
        <f t="shared" si="16"/>
        <v>38293.93377141154</v>
      </c>
      <c r="AA61" s="61">
        <f t="shared" si="17"/>
        <v>854</v>
      </c>
    </row>
    <row r="62" spans="1:27" s="61" customFormat="1" ht="12.75">
      <c r="A62" s="35">
        <v>35</v>
      </c>
      <c r="B62" s="57">
        <f t="shared" si="8"/>
        <v>17648.716157490668</v>
      </c>
      <c r="C62" s="58">
        <f t="shared" si="0"/>
        <v>4783155.05300312</v>
      </c>
      <c r="D62" s="65">
        <f t="shared" si="9"/>
        <v>48.3533307006431</v>
      </c>
      <c r="E62" s="66">
        <f t="shared" si="10"/>
        <v>13104.719686488292</v>
      </c>
      <c r="F62" s="65">
        <f t="shared" si="1"/>
        <v>91.43485902232179</v>
      </c>
      <c r="G62" s="58">
        <f t="shared" si="11"/>
        <v>24780.67549222965</v>
      </c>
      <c r="H62" s="57">
        <f t="shared" si="2"/>
        <v>139.7881897229649</v>
      </c>
      <c r="I62" s="60">
        <f t="shared" si="18"/>
        <v>37885.39517871794</v>
      </c>
      <c r="J62" s="67"/>
      <c r="K62" s="67"/>
      <c r="L62" s="67"/>
      <c r="M62" s="61">
        <f t="shared" si="12"/>
        <v>861.53</v>
      </c>
      <c r="Q62" s="62">
        <f t="shared" si="13"/>
        <v>17662.646427898635</v>
      </c>
      <c r="R62" s="63">
        <f t="shared" si="3"/>
        <v>4698263.949821037</v>
      </c>
      <c r="S62" s="64">
        <f t="shared" si="14"/>
        <v>47.97584782615429</v>
      </c>
      <c r="T62" s="63">
        <f t="shared" si="4"/>
        <v>12761.575521757042</v>
      </c>
      <c r="U62" s="61">
        <f t="shared" si="5"/>
        <v>92.77578289343795</v>
      </c>
      <c r="V62" s="63">
        <f t="shared" si="6"/>
        <v>24678.358249654495</v>
      </c>
      <c r="W62" s="64">
        <f t="shared" si="7"/>
        <v>140.75163071959224</v>
      </c>
      <c r="X62" s="63">
        <f t="shared" si="15"/>
        <v>37439.93377141154</v>
      </c>
      <c r="Y62" s="63">
        <f t="shared" si="16"/>
        <v>38293.93377141154</v>
      </c>
      <c r="AA62" s="61">
        <f t="shared" si="17"/>
        <v>854</v>
      </c>
    </row>
    <row r="63" spans="1:27" s="61" customFormat="1" ht="12.75">
      <c r="A63" s="35">
        <v>36</v>
      </c>
      <c r="B63" s="57">
        <f t="shared" si="8"/>
        <v>17600.11300124807</v>
      </c>
      <c r="C63" s="58">
        <f t="shared" si="0"/>
        <v>4769982.625598252</v>
      </c>
      <c r="D63" s="65">
        <f t="shared" si="9"/>
        <v>48.60315624259643</v>
      </c>
      <c r="E63" s="66">
        <f t="shared" si="10"/>
        <v>13172.427404868482</v>
      </c>
      <c r="F63" s="65">
        <f t="shared" si="1"/>
        <v>91.18503348036846</v>
      </c>
      <c r="G63" s="58">
        <f t="shared" si="11"/>
        <v>24712.967773849457</v>
      </c>
      <c r="H63" s="57">
        <f t="shared" si="2"/>
        <v>139.7881897229649</v>
      </c>
      <c r="I63" s="60">
        <f t="shared" si="18"/>
        <v>37885.39517871794</v>
      </c>
      <c r="J63" s="67"/>
      <c r="K63" s="67"/>
      <c r="L63" s="67"/>
      <c r="M63" s="61">
        <f t="shared" si="12"/>
        <v>861.53</v>
      </c>
      <c r="Q63" s="62">
        <f t="shared" si="13"/>
        <v>17614.41926214741</v>
      </c>
      <c r="R63" s="63">
        <f t="shared" si="3"/>
        <v>4685435.523731211</v>
      </c>
      <c r="S63" s="64">
        <f t="shared" si="14"/>
        <v>48.22716575122509</v>
      </c>
      <c r="T63" s="63">
        <f t="shared" si="4"/>
        <v>12828.426089825873</v>
      </c>
      <c r="U63" s="61">
        <f t="shared" si="5"/>
        <v>92.52446496836716</v>
      </c>
      <c r="V63" s="63">
        <f t="shared" si="6"/>
        <v>24611.507681585663</v>
      </c>
      <c r="W63" s="64">
        <f t="shared" si="7"/>
        <v>140.75163071959224</v>
      </c>
      <c r="X63" s="63">
        <f t="shared" si="15"/>
        <v>37439.93377141154</v>
      </c>
      <c r="Y63" s="63">
        <f t="shared" si="16"/>
        <v>38293.93377141154</v>
      </c>
      <c r="AA63" s="61">
        <f t="shared" si="17"/>
        <v>854</v>
      </c>
    </row>
    <row r="64" spans="1:27" s="61" customFormat="1" ht="12.75">
      <c r="A64" s="35">
        <v>37</v>
      </c>
      <c r="B64" s="57">
        <f t="shared" si="8"/>
        <v>17551.258728698223</v>
      </c>
      <c r="C64" s="58">
        <f t="shared" si="0"/>
        <v>4756742.140651792</v>
      </c>
      <c r="D64" s="65">
        <f t="shared" si="9"/>
        <v>48.85427254984985</v>
      </c>
      <c r="E64" s="66">
        <f t="shared" si="10"/>
        <v>13240.484946460307</v>
      </c>
      <c r="F64" s="65">
        <f t="shared" si="1"/>
        <v>90.93391717311503</v>
      </c>
      <c r="G64" s="58">
        <f t="shared" si="11"/>
        <v>24644.910232257636</v>
      </c>
      <c r="H64" s="57">
        <f t="shared" si="2"/>
        <v>139.7881897229649</v>
      </c>
      <c r="I64" s="60">
        <f t="shared" si="18"/>
        <v>37885.39517871794</v>
      </c>
      <c r="J64" s="67"/>
      <c r="K64" s="67"/>
      <c r="L64" s="67"/>
      <c r="M64" s="61">
        <f t="shared" si="12"/>
        <v>861.53</v>
      </c>
      <c r="Q64" s="62">
        <f t="shared" si="13"/>
        <v>17565.93946196078</v>
      </c>
      <c r="R64" s="63">
        <f t="shared" si="3"/>
        <v>4672539.896881567</v>
      </c>
      <c r="S64" s="64">
        <f t="shared" si="14"/>
        <v>48.47980018663024</v>
      </c>
      <c r="T64" s="63">
        <f t="shared" si="4"/>
        <v>12895.626849643644</v>
      </c>
      <c r="U64" s="61">
        <f t="shared" si="5"/>
        <v>92.271830532962</v>
      </c>
      <c r="V64" s="63">
        <f t="shared" si="6"/>
        <v>24544.306921767893</v>
      </c>
      <c r="W64" s="64">
        <f t="shared" si="7"/>
        <v>140.75163071959224</v>
      </c>
      <c r="X64" s="63">
        <f t="shared" si="15"/>
        <v>37439.93377141154</v>
      </c>
      <c r="Y64" s="63">
        <f t="shared" si="16"/>
        <v>38293.93377141154</v>
      </c>
      <c r="AA64" s="61">
        <f t="shared" si="17"/>
        <v>854</v>
      </c>
    </row>
    <row r="65" spans="1:27" s="61" customFormat="1" ht="12.75">
      <c r="A65" s="35">
        <v>38</v>
      </c>
      <c r="B65" s="57">
        <f t="shared" si="8"/>
        <v>17502.152042406866</v>
      </c>
      <c r="C65" s="58">
        <f t="shared" si="0"/>
        <v>4743433.246533109</v>
      </c>
      <c r="D65" s="65">
        <f t="shared" si="9"/>
        <v>49.10668629135739</v>
      </c>
      <c r="E65" s="66">
        <f t="shared" si="10"/>
        <v>13308.89411868368</v>
      </c>
      <c r="F65" s="65">
        <f t="shared" si="1"/>
        <v>90.6815034316075</v>
      </c>
      <c r="G65" s="58">
        <f t="shared" si="11"/>
        <v>24576.50106003426</v>
      </c>
      <c r="H65" s="57">
        <f t="shared" si="2"/>
        <v>139.7881897229649</v>
      </c>
      <c r="I65" s="60">
        <f t="shared" si="18"/>
        <v>37885.39517871794</v>
      </c>
      <c r="J65" s="67"/>
      <c r="K65" s="67"/>
      <c r="L65" s="67"/>
      <c r="M65" s="61">
        <f t="shared" si="12"/>
        <v>861.53</v>
      </c>
      <c r="Q65" s="62">
        <f t="shared" si="13"/>
        <v>17517.20570393197</v>
      </c>
      <c r="R65" s="63">
        <f t="shared" si="3"/>
        <v>4659576.717245904</v>
      </c>
      <c r="S65" s="64">
        <f t="shared" si="14"/>
        <v>48.73375802881158</v>
      </c>
      <c r="T65" s="63">
        <f t="shared" si="4"/>
        <v>12963.17963566388</v>
      </c>
      <c r="U65" s="61">
        <f t="shared" si="5"/>
        <v>92.01787269078066</v>
      </c>
      <c r="V65" s="63">
        <f t="shared" si="6"/>
        <v>24476.754135747655</v>
      </c>
      <c r="W65" s="64">
        <f t="shared" si="7"/>
        <v>140.75163071959224</v>
      </c>
      <c r="X65" s="63">
        <f t="shared" si="15"/>
        <v>37439.93377141154</v>
      </c>
      <c r="Y65" s="63">
        <f t="shared" si="16"/>
        <v>38293.93377141154</v>
      </c>
      <c r="AA65" s="61">
        <f t="shared" si="17"/>
        <v>854</v>
      </c>
    </row>
    <row r="66" spans="1:27" s="61" customFormat="1" ht="12.75">
      <c r="A66" s="35">
        <v>39</v>
      </c>
      <c r="B66" s="57">
        <f t="shared" si="8"/>
        <v>17452.791638236336</v>
      </c>
      <c r="C66" s="58">
        <f t="shared" si="0"/>
        <v>4730055.589794812</v>
      </c>
      <c r="D66" s="65">
        <f t="shared" si="9"/>
        <v>49.36040417052942</v>
      </c>
      <c r="E66" s="66">
        <f t="shared" si="10"/>
        <v>13377.656738296882</v>
      </c>
      <c r="F66" s="65">
        <f t="shared" si="1"/>
        <v>90.42778555243547</v>
      </c>
      <c r="G66" s="58">
        <f t="shared" si="11"/>
        <v>24507.738440421057</v>
      </c>
      <c r="H66" s="57">
        <f t="shared" si="2"/>
        <v>139.7881897229649</v>
      </c>
      <c r="I66" s="60">
        <f t="shared" si="18"/>
        <v>37885.39517871794</v>
      </c>
      <c r="J66" s="67"/>
      <c r="K66" s="67"/>
      <c r="L66" s="67"/>
      <c r="M66" s="61">
        <f t="shared" si="12"/>
        <v>861.53</v>
      </c>
      <c r="Q66" s="62">
        <f t="shared" si="13"/>
        <v>17468.216657721634</v>
      </c>
      <c r="R66" s="63">
        <f t="shared" si="3"/>
        <v>4646545.6309539545</v>
      </c>
      <c r="S66" s="64">
        <f t="shared" si="14"/>
        <v>48.989046210337506</v>
      </c>
      <c r="T66" s="63">
        <f t="shared" si="4"/>
        <v>13031.086291949776</v>
      </c>
      <c r="U66" s="61">
        <f t="shared" si="5"/>
        <v>91.76258450925474</v>
      </c>
      <c r="V66" s="63">
        <f t="shared" si="6"/>
        <v>24408.84747946176</v>
      </c>
      <c r="W66" s="64">
        <f t="shared" si="7"/>
        <v>140.75163071959224</v>
      </c>
      <c r="X66" s="63">
        <f t="shared" si="15"/>
        <v>37439.93377141154</v>
      </c>
      <c r="Y66" s="63">
        <f t="shared" si="16"/>
        <v>38293.93377141154</v>
      </c>
      <c r="AA66" s="61">
        <f t="shared" si="17"/>
        <v>854</v>
      </c>
    </row>
    <row r="67" spans="1:27" s="61" customFormat="1" ht="12.75">
      <c r="A67" s="35">
        <v>40</v>
      </c>
      <c r="B67" s="57">
        <f t="shared" si="8"/>
        <v>17403.176205310927</v>
      </c>
      <c r="C67" s="58">
        <f t="shared" si="0"/>
        <v>4716608.815163367</v>
      </c>
      <c r="D67" s="65">
        <f t="shared" si="9"/>
        <v>49.615432925410474</v>
      </c>
      <c r="E67" s="66">
        <f t="shared" si="10"/>
        <v>13446.774631444745</v>
      </c>
      <c r="F67" s="65">
        <f t="shared" si="1"/>
        <v>90.17275679755441</v>
      </c>
      <c r="G67" s="58">
        <f t="shared" si="11"/>
        <v>24438.620547273196</v>
      </c>
      <c r="H67" s="57">
        <f t="shared" si="2"/>
        <v>139.7881897229649</v>
      </c>
      <c r="I67" s="60">
        <f t="shared" si="18"/>
        <v>37885.39517871794</v>
      </c>
      <c r="J67" s="67"/>
      <c r="K67" s="67"/>
      <c r="L67" s="67"/>
      <c r="M67" s="61">
        <f t="shared" si="12"/>
        <v>861.53</v>
      </c>
      <c r="Q67" s="62">
        <f t="shared" si="13"/>
        <v>17418.97098602154</v>
      </c>
      <c r="R67" s="63">
        <f t="shared" si="3"/>
        <v>4633446.282281729</v>
      </c>
      <c r="S67" s="64">
        <f t="shared" si="14"/>
        <v>49.24567170009213</v>
      </c>
      <c r="T67" s="63">
        <f t="shared" si="4"/>
        <v>13099.348672224507</v>
      </c>
      <c r="U67" s="61">
        <f t="shared" si="5"/>
        <v>91.50595901950011</v>
      </c>
      <c r="V67" s="63">
        <f t="shared" si="6"/>
        <v>24340.58509918703</v>
      </c>
      <c r="W67" s="64">
        <f t="shared" si="7"/>
        <v>140.75163071959224</v>
      </c>
      <c r="X67" s="63">
        <f t="shared" si="15"/>
        <v>37439.93377141154</v>
      </c>
      <c r="Y67" s="63">
        <f t="shared" si="16"/>
        <v>38293.93377141154</v>
      </c>
      <c r="AA67" s="61">
        <f t="shared" si="17"/>
        <v>854</v>
      </c>
    </row>
    <row r="68" spans="1:27" s="61" customFormat="1" ht="12.75">
      <c r="A68" s="35">
        <v>41</v>
      </c>
      <c r="B68" s="57">
        <f t="shared" si="8"/>
        <v>17353.304425982067</v>
      </c>
      <c r="C68" s="58">
        <f t="shared" si="0"/>
        <v>4703092.565529659</v>
      </c>
      <c r="D68" s="65">
        <f t="shared" si="9"/>
        <v>49.87177932885844</v>
      </c>
      <c r="E68" s="66">
        <f t="shared" si="10"/>
        <v>13516.249633707213</v>
      </c>
      <c r="F68" s="65">
        <f t="shared" si="1"/>
        <v>89.91641039410645</v>
      </c>
      <c r="G68" s="58">
        <f t="shared" si="11"/>
        <v>24369.145545010728</v>
      </c>
      <c r="H68" s="57">
        <f t="shared" si="2"/>
        <v>139.7881897229649</v>
      </c>
      <c r="I68" s="60">
        <f t="shared" si="18"/>
        <v>37885.39517871794</v>
      </c>
      <c r="J68" s="67"/>
      <c r="K68" s="67"/>
      <c r="L68" s="67"/>
      <c r="M68" s="61">
        <f t="shared" si="12"/>
        <v>861.53</v>
      </c>
      <c r="Q68" s="62">
        <f t="shared" si="13"/>
        <v>17369.467344518074</v>
      </c>
      <c r="R68" s="63">
        <f t="shared" si="3"/>
        <v>4620278.313641808</v>
      </c>
      <c r="S68" s="64">
        <f t="shared" si="14"/>
        <v>49.50364150346553</v>
      </c>
      <c r="T68" s="63">
        <f t="shared" si="4"/>
        <v>13167.968639921832</v>
      </c>
      <c r="U68" s="61">
        <f t="shared" si="5"/>
        <v>91.24798921612671</v>
      </c>
      <c r="V68" s="63">
        <f t="shared" si="6"/>
        <v>24271.965131489706</v>
      </c>
      <c r="W68" s="64">
        <f t="shared" si="7"/>
        <v>140.75163071959224</v>
      </c>
      <c r="X68" s="63">
        <f t="shared" si="15"/>
        <v>37439.93377141154</v>
      </c>
      <c r="Y68" s="63">
        <f t="shared" si="16"/>
        <v>38293.93377141154</v>
      </c>
      <c r="AA68" s="61">
        <f t="shared" si="17"/>
        <v>854</v>
      </c>
    </row>
    <row r="69" spans="1:27" s="61" customFormat="1" ht="12.75">
      <c r="A69" s="35">
        <v>42</v>
      </c>
      <c r="B69" s="57">
        <f t="shared" si="8"/>
        <v>17303.174975793343</v>
      </c>
      <c r="C69" s="58">
        <f t="shared" si="0"/>
        <v>4689506.481939511</v>
      </c>
      <c r="D69" s="65">
        <f t="shared" si="9"/>
        <v>50.129450188724206</v>
      </c>
      <c r="E69" s="66">
        <f t="shared" si="10"/>
        <v>13586.083590148033</v>
      </c>
      <c r="F69" s="65">
        <f t="shared" si="1"/>
        <v>89.65873953424068</v>
      </c>
      <c r="G69" s="58">
        <f t="shared" si="11"/>
        <v>24299.311588569908</v>
      </c>
      <c r="H69" s="57">
        <f t="shared" si="2"/>
        <v>139.7881897229649</v>
      </c>
      <c r="I69" s="60">
        <f t="shared" si="18"/>
        <v>37885.39517871794</v>
      </c>
      <c r="J69" s="67"/>
      <c r="K69" s="67"/>
      <c r="L69" s="67"/>
      <c r="M69" s="61">
        <f t="shared" si="12"/>
        <v>861.53</v>
      </c>
      <c r="Q69" s="62">
        <f t="shared" si="13"/>
        <v>17319.70438185553</v>
      </c>
      <c r="R69" s="63">
        <f t="shared" si="3"/>
        <v>4607041.36557357</v>
      </c>
      <c r="S69" s="64">
        <f t="shared" si="14"/>
        <v>49.76296266254502</v>
      </c>
      <c r="T69" s="63">
        <f t="shared" si="4"/>
        <v>13236.948068236976</v>
      </c>
      <c r="U69" s="61">
        <f t="shared" si="5"/>
        <v>90.98866805704722</v>
      </c>
      <c r="V69" s="63">
        <f t="shared" si="6"/>
        <v>24202.98570317456</v>
      </c>
      <c r="W69" s="64">
        <f t="shared" si="7"/>
        <v>140.75163071959224</v>
      </c>
      <c r="X69" s="63">
        <f t="shared" si="15"/>
        <v>37439.93377141154</v>
      </c>
      <c r="Y69" s="63">
        <f t="shared" si="16"/>
        <v>38293.93377141154</v>
      </c>
      <c r="AA69" s="61">
        <f t="shared" si="17"/>
        <v>854</v>
      </c>
    </row>
    <row r="70" spans="1:27" s="61" customFormat="1" ht="12.75">
      <c r="A70" s="35">
        <v>43</v>
      </c>
      <c r="B70" s="57">
        <f t="shared" si="8"/>
        <v>17252.78652344531</v>
      </c>
      <c r="C70" s="58">
        <f t="shared" si="0"/>
        <v>4675850.203584148</v>
      </c>
      <c r="D70" s="65">
        <f t="shared" si="9"/>
        <v>50.388452348032615</v>
      </c>
      <c r="E70" s="66">
        <f t="shared" si="10"/>
        <v>13656.278355363798</v>
      </c>
      <c r="F70" s="65">
        <f t="shared" si="1"/>
        <v>89.39973737493227</v>
      </c>
      <c r="G70" s="58">
        <f t="shared" si="11"/>
        <v>24229.116823354143</v>
      </c>
      <c r="H70" s="57">
        <f t="shared" si="2"/>
        <v>139.7881897229649</v>
      </c>
      <c r="I70" s="60">
        <f t="shared" si="18"/>
        <v>37885.39517871794</v>
      </c>
      <c r="J70" s="67"/>
      <c r="K70" s="67"/>
      <c r="L70" s="67"/>
      <c r="M70" s="61">
        <f t="shared" si="12"/>
        <v>861.53</v>
      </c>
      <c r="Q70" s="62">
        <f t="shared" si="13"/>
        <v>17269.680739599222</v>
      </c>
      <c r="R70" s="63">
        <f t="shared" si="3"/>
        <v>4593735.076733393</v>
      </c>
      <c r="S70" s="64">
        <f t="shared" si="14"/>
        <v>50.02364225630738</v>
      </c>
      <c r="T70" s="63">
        <f t="shared" si="4"/>
        <v>13306.288840177764</v>
      </c>
      <c r="U70" s="61">
        <f t="shared" si="5"/>
        <v>90.72798846328486</v>
      </c>
      <c r="V70" s="63">
        <f t="shared" si="6"/>
        <v>24133.64493123377</v>
      </c>
      <c r="W70" s="64">
        <f t="shared" si="7"/>
        <v>140.75163071959224</v>
      </c>
      <c r="X70" s="63">
        <f t="shared" si="15"/>
        <v>37439.93377141154</v>
      </c>
      <c r="Y70" s="63">
        <f t="shared" si="16"/>
        <v>38293.93377141154</v>
      </c>
      <c r="AA70" s="61">
        <f t="shared" si="17"/>
        <v>854</v>
      </c>
    </row>
    <row r="71" spans="1:27" s="61" customFormat="1" ht="12.75">
      <c r="A71" s="35">
        <v>44</v>
      </c>
      <c r="B71" s="57">
        <f t="shared" si="8"/>
        <v>17202.137730760147</v>
      </c>
      <c r="C71" s="58">
        <f t="shared" si="0"/>
        <v>4662123.367790614</v>
      </c>
      <c r="D71" s="65">
        <f t="shared" si="9"/>
        <v>50.64879268516411</v>
      </c>
      <c r="E71" s="66">
        <f t="shared" si="10"/>
        <v>13726.835793533177</v>
      </c>
      <c r="F71" s="65">
        <f t="shared" si="1"/>
        <v>89.13939703780078</v>
      </c>
      <c r="G71" s="58">
        <f t="shared" si="11"/>
        <v>24158.559385184766</v>
      </c>
      <c r="H71" s="57">
        <f t="shared" si="2"/>
        <v>139.7881897229649</v>
      </c>
      <c r="I71" s="60">
        <f t="shared" si="18"/>
        <v>37885.39517871794</v>
      </c>
      <c r="J71" s="67"/>
      <c r="K71" s="67"/>
      <c r="L71" s="67"/>
      <c r="M71" s="61">
        <f t="shared" si="12"/>
        <v>861.53</v>
      </c>
      <c r="Q71" s="62">
        <f t="shared" si="13"/>
        <v>17219.39505219841</v>
      </c>
      <c r="R71" s="63">
        <f t="shared" si="3"/>
        <v>4580359.0838847775</v>
      </c>
      <c r="S71" s="64">
        <f t="shared" si="14"/>
        <v>50.28568740081208</v>
      </c>
      <c r="T71" s="63">
        <f t="shared" si="4"/>
        <v>13375.992848616013</v>
      </c>
      <c r="U71" s="61">
        <f t="shared" si="5"/>
        <v>90.46594331878016</v>
      </c>
      <c r="V71" s="63">
        <f t="shared" si="6"/>
        <v>24063.940922795522</v>
      </c>
      <c r="W71" s="64">
        <f t="shared" si="7"/>
        <v>140.75163071959224</v>
      </c>
      <c r="X71" s="63">
        <f t="shared" si="15"/>
        <v>37439.93377141154</v>
      </c>
      <c r="Y71" s="63">
        <f t="shared" si="16"/>
        <v>38293.93377141154</v>
      </c>
      <c r="AA71" s="61">
        <f t="shared" si="17"/>
        <v>854</v>
      </c>
    </row>
    <row r="72" spans="1:27" s="61" customFormat="1" ht="12.75">
      <c r="A72" s="35">
        <v>45</v>
      </c>
      <c r="B72" s="57">
        <f t="shared" si="8"/>
        <v>17151.22725264611</v>
      </c>
      <c r="C72" s="58">
        <f t="shared" si="0"/>
        <v>4648325.6100121485</v>
      </c>
      <c r="D72" s="65">
        <f t="shared" si="9"/>
        <v>50.91047811403746</v>
      </c>
      <c r="E72" s="66">
        <f t="shared" si="10"/>
        <v>13797.757778466432</v>
      </c>
      <c r="F72" s="65">
        <f t="shared" si="1"/>
        <v>88.87771160892743</v>
      </c>
      <c r="G72" s="58">
        <f t="shared" si="11"/>
        <v>24087.63740025151</v>
      </c>
      <c r="H72" s="57">
        <f t="shared" si="2"/>
        <v>139.7881897229649</v>
      </c>
      <c r="I72" s="60">
        <f t="shared" si="18"/>
        <v>37885.39517871794</v>
      </c>
      <c r="J72" s="67"/>
      <c r="K72" s="67"/>
      <c r="L72" s="67"/>
      <c r="M72" s="61">
        <f t="shared" si="12"/>
        <v>861.53</v>
      </c>
      <c r="Q72" s="62">
        <f t="shared" si="13"/>
        <v>17168.845946949015</v>
      </c>
      <c r="R72" s="63">
        <f t="shared" si="3"/>
        <v>4566913.021888438</v>
      </c>
      <c r="S72" s="64">
        <f t="shared" si="14"/>
        <v>50.54910524939548</v>
      </c>
      <c r="T72" s="63">
        <f t="shared" si="4"/>
        <v>13446.061996339198</v>
      </c>
      <c r="U72" s="61">
        <f t="shared" si="5"/>
        <v>90.20252547019676</v>
      </c>
      <c r="V72" s="63">
        <f t="shared" si="6"/>
        <v>23993.871775072337</v>
      </c>
      <c r="W72" s="64">
        <f t="shared" si="7"/>
        <v>140.75163071959224</v>
      </c>
      <c r="X72" s="63">
        <f t="shared" si="15"/>
        <v>37439.93377141154</v>
      </c>
      <c r="Y72" s="63">
        <f t="shared" si="16"/>
        <v>38293.93377141154</v>
      </c>
      <c r="AA72" s="61">
        <f t="shared" si="17"/>
        <v>854</v>
      </c>
    </row>
    <row r="73" spans="1:27" s="61" customFormat="1" ht="12.75">
      <c r="A73" s="35">
        <v>46</v>
      </c>
      <c r="B73" s="57">
        <f t="shared" si="8"/>
        <v>17100.053737061815</v>
      </c>
      <c r="C73" s="58">
        <f t="shared" si="0"/>
        <v>4634456.563818493</v>
      </c>
      <c r="D73" s="65">
        <f t="shared" si="9"/>
        <v>51.17351558429333</v>
      </c>
      <c r="E73" s="66">
        <f t="shared" si="10"/>
        <v>13869.046193655176</v>
      </c>
      <c r="F73" s="65">
        <f t="shared" si="1"/>
        <v>88.61467413867156</v>
      </c>
      <c r="G73" s="58">
        <f t="shared" si="11"/>
        <v>24016.348985062763</v>
      </c>
      <c r="H73" s="57">
        <f t="shared" si="2"/>
        <v>139.7881897229649</v>
      </c>
      <c r="I73" s="60">
        <f t="shared" si="18"/>
        <v>37885.39517871794</v>
      </c>
      <c r="J73" s="67"/>
      <c r="K73" s="67"/>
      <c r="L73" s="67"/>
      <c r="M73" s="61">
        <f t="shared" si="12"/>
        <v>861.53</v>
      </c>
      <c r="Q73" s="62">
        <f t="shared" si="13"/>
        <v>17118.032043956147</v>
      </c>
      <c r="R73" s="63">
        <f t="shared" si="3"/>
        <v>4553396.523692335</v>
      </c>
      <c r="S73" s="64">
        <f t="shared" si="14"/>
        <v>50.81390299286629</v>
      </c>
      <c r="T73" s="63">
        <f t="shared" si="4"/>
        <v>13516.498196102433</v>
      </c>
      <c r="U73" s="61">
        <f t="shared" si="5"/>
        <v>89.93772772672595</v>
      </c>
      <c r="V73" s="63">
        <f t="shared" si="6"/>
        <v>23923.435575309104</v>
      </c>
      <c r="W73" s="64">
        <f t="shared" si="7"/>
        <v>140.75163071959224</v>
      </c>
      <c r="X73" s="63">
        <f t="shared" si="15"/>
        <v>37439.93377141154</v>
      </c>
      <c r="Y73" s="63">
        <f t="shared" si="16"/>
        <v>38293.93377141154</v>
      </c>
      <c r="AA73" s="61">
        <f t="shared" si="17"/>
        <v>854</v>
      </c>
    </row>
    <row r="74" spans="1:27" s="61" customFormat="1" ht="12.75">
      <c r="A74" s="35">
        <v>47</v>
      </c>
      <c r="B74" s="57">
        <f t="shared" si="8"/>
        <v>17048.615824980337</v>
      </c>
      <c r="C74" s="58">
        <f t="shared" si="0"/>
        <v>4620515.8608861705</v>
      </c>
      <c r="D74" s="65">
        <f t="shared" si="9"/>
        <v>51.43791208147884</v>
      </c>
      <c r="E74" s="66">
        <f t="shared" si="10"/>
        <v>13940.702932322394</v>
      </c>
      <c r="F74" s="65">
        <f t="shared" si="1"/>
        <v>88.35027764148604</v>
      </c>
      <c r="G74" s="58">
        <f t="shared" si="11"/>
        <v>23944.692246395545</v>
      </c>
      <c r="H74" s="57">
        <f t="shared" si="2"/>
        <v>139.7881897229649</v>
      </c>
      <c r="I74" s="60">
        <f t="shared" si="18"/>
        <v>37885.39517871794</v>
      </c>
      <c r="J74" s="67"/>
      <c r="K74" s="67"/>
      <c r="L74" s="67"/>
      <c r="M74" s="61">
        <f t="shared" si="12"/>
        <v>861.53</v>
      </c>
      <c r="Q74" s="62">
        <f t="shared" si="13"/>
        <v>17066.951956096447</v>
      </c>
      <c r="R74" s="63">
        <f t="shared" si="3"/>
        <v>4539809.220321655</v>
      </c>
      <c r="S74" s="64">
        <f t="shared" si="14"/>
        <v>51.08008785970161</v>
      </c>
      <c r="T74" s="63">
        <f t="shared" si="4"/>
        <v>13587.303370680627</v>
      </c>
      <c r="U74" s="61">
        <f t="shared" si="5"/>
        <v>89.67154285989064</v>
      </c>
      <c r="V74" s="63">
        <f t="shared" si="6"/>
        <v>23852.630400730908</v>
      </c>
      <c r="W74" s="64">
        <f t="shared" si="7"/>
        <v>140.75163071959224</v>
      </c>
      <c r="X74" s="63">
        <f t="shared" si="15"/>
        <v>37439.93377141154</v>
      </c>
      <c r="Y74" s="63">
        <f t="shared" si="16"/>
        <v>38293.93377141154</v>
      </c>
      <c r="AA74" s="61">
        <f t="shared" si="17"/>
        <v>854</v>
      </c>
    </row>
    <row r="75" spans="1:27" s="61" customFormat="1" ht="12.75">
      <c r="A75" s="35">
        <v>48</v>
      </c>
      <c r="B75" s="57">
        <f t="shared" si="8"/>
        <v>16996.912150353106</v>
      </c>
      <c r="C75" s="58">
        <f t="shared" si="0"/>
        <v>4606503.130988698</v>
      </c>
      <c r="D75" s="65">
        <f t="shared" si="9"/>
        <v>51.703674627233156</v>
      </c>
      <c r="E75" s="66">
        <f t="shared" si="10"/>
        <v>14012.72989747273</v>
      </c>
      <c r="F75" s="65">
        <f t="shared" si="1"/>
        <v>88.08451509573173</v>
      </c>
      <c r="G75" s="58">
        <f t="shared" si="11"/>
        <v>23872.665281245212</v>
      </c>
      <c r="H75" s="57">
        <f t="shared" si="2"/>
        <v>139.7881897229649</v>
      </c>
      <c r="I75" s="60">
        <f t="shared" si="18"/>
        <v>37885.39517871794</v>
      </c>
      <c r="J75" s="67"/>
      <c r="K75" s="67"/>
      <c r="L75" s="67"/>
      <c r="M75" s="61">
        <f t="shared" si="12"/>
        <v>861.53</v>
      </c>
      <c r="Q75" s="62">
        <f t="shared" si="13"/>
        <v>17015.6042889802</v>
      </c>
      <c r="R75" s="63">
        <f t="shared" si="3"/>
        <v>4526150.740868733</v>
      </c>
      <c r="S75" s="64">
        <f t="shared" si="14"/>
        <v>51.34766711624444</v>
      </c>
      <c r="T75" s="63">
        <f t="shared" si="4"/>
        <v>13658.479452921021</v>
      </c>
      <c r="U75" s="61">
        <f t="shared" si="5"/>
        <v>89.4039636033478</v>
      </c>
      <c r="V75" s="63">
        <f t="shared" si="6"/>
        <v>23781.454318490516</v>
      </c>
      <c r="W75" s="64">
        <f t="shared" si="7"/>
        <v>140.75163071959224</v>
      </c>
      <c r="X75" s="63">
        <f t="shared" si="15"/>
        <v>37439.93377141154</v>
      </c>
      <c r="Y75" s="63">
        <f t="shared" si="16"/>
        <v>38293.93377141154</v>
      </c>
      <c r="AA75" s="61">
        <f t="shared" si="17"/>
        <v>854</v>
      </c>
    </row>
    <row r="76" spans="1:27" s="61" customFormat="1" ht="12.75">
      <c r="A76" s="35">
        <v>49</v>
      </c>
      <c r="B76" s="57">
        <f t="shared" si="8"/>
        <v>16944.941340073634</v>
      </c>
      <c r="C76" s="58">
        <f t="shared" si="0"/>
        <v>4592418.001986756</v>
      </c>
      <c r="D76" s="65">
        <f t="shared" si="9"/>
        <v>51.97081027947384</v>
      </c>
      <c r="E76" s="66">
        <f t="shared" si="10"/>
        <v>14085.129001942998</v>
      </c>
      <c r="F76" s="65">
        <f t="shared" si="1"/>
        <v>87.81737944349105</v>
      </c>
      <c r="G76" s="58">
        <f t="shared" si="11"/>
        <v>23800.26617677494</v>
      </c>
      <c r="H76" s="57">
        <f t="shared" si="2"/>
        <v>139.7881897229649</v>
      </c>
      <c r="I76" s="60">
        <f t="shared" si="18"/>
        <v>37885.39517871794</v>
      </c>
      <c r="J76" s="67"/>
      <c r="K76" s="67"/>
      <c r="L76" s="67"/>
      <c r="M76" s="61">
        <f t="shared" si="12"/>
        <v>861.53</v>
      </c>
      <c r="Q76" s="62">
        <f t="shared" si="13"/>
        <v>16963.9876409133</v>
      </c>
      <c r="R76" s="63">
        <f t="shared" si="3"/>
        <v>4512420.712482938</v>
      </c>
      <c r="S76" s="64">
        <f t="shared" si="14"/>
        <v>51.61664806690199</v>
      </c>
      <c r="T76" s="63">
        <f t="shared" si="4"/>
        <v>13730.02838579593</v>
      </c>
      <c r="U76" s="61">
        <f t="shared" si="5"/>
        <v>89.13498265269025</v>
      </c>
      <c r="V76" s="63">
        <f t="shared" si="6"/>
        <v>23709.905385615606</v>
      </c>
      <c r="W76" s="64">
        <f t="shared" si="7"/>
        <v>140.75163071959224</v>
      </c>
      <c r="X76" s="63">
        <f t="shared" si="15"/>
        <v>37439.93377141154</v>
      </c>
      <c r="Y76" s="63">
        <f t="shared" si="16"/>
        <v>38293.93377141154</v>
      </c>
      <c r="AA76" s="61">
        <f t="shared" si="17"/>
        <v>854</v>
      </c>
    </row>
    <row r="77" spans="1:27" s="61" customFormat="1" ht="12.75">
      <c r="A77" s="35">
        <v>50</v>
      </c>
      <c r="B77" s="57">
        <f t="shared" si="8"/>
        <v>16892.70201394105</v>
      </c>
      <c r="C77" s="58">
        <f t="shared" si="0"/>
        <v>4578260.099818302</v>
      </c>
      <c r="D77" s="65">
        <f t="shared" si="9"/>
        <v>52.23932613258444</v>
      </c>
      <c r="E77" s="66">
        <f t="shared" si="10"/>
        <v>14157.902168453033</v>
      </c>
      <c r="F77" s="65">
        <f t="shared" si="1"/>
        <v>87.54886359038045</v>
      </c>
      <c r="G77" s="58">
        <f t="shared" si="11"/>
        <v>23727.49301026491</v>
      </c>
      <c r="H77" s="57">
        <f t="shared" si="2"/>
        <v>139.7881897229649</v>
      </c>
      <c r="I77" s="60">
        <f t="shared" si="18"/>
        <v>37885.39517871794</v>
      </c>
      <c r="J77" s="67"/>
      <c r="K77" s="67"/>
      <c r="L77" s="67"/>
      <c r="M77" s="61">
        <f t="shared" si="12"/>
        <v>861.53</v>
      </c>
      <c r="Q77" s="62">
        <f t="shared" si="13"/>
        <v>16912.100602858955</v>
      </c>
      <c r="R77" s="63">
        <f t="shared" si="3"/>
        <v>4498618.760360482</v>
      </c>
      <c r="S77" s="64">
        <f t="shared" si="14"/>
        <v>51.88703805434504</v>
      </c>
      <c r="T77" s="63">
        <f t="shared" si="4"/>
        <v>13801.952122455781</v>
      </c>
      <c r="U77" s="61">
        <f t="shared" si="5"/>
        <v>88.8645926652472</v>
      </c>
      <c r="V77" s="63">
        <f t="shared" si="6"/>
        <v>23637.981648955756</v>
      </c>
      <c r="W77" s="64">
        <f t="shared" si="7"/>
        <v>140.75163071959224</v>
      </c>
      <c r="X77" s="63">
        <f t="shared" si="15"/>
        <v>37439.93377141154</v>
      </c>
      <c r="Y77" s="63">
        <f t="shared" si="16"/>
        <v>38293.93377141154</v>
      </c>
      <c r="AA77" s="61">
        <f t="shared" si="17"/>
        <v>854</v>
      </c>
    </row>
    <row r="78" spans="1:27" s="61" customFormat="1" ht="12.75">
      <c r="A78" s="35">
        <v>51</v>
      </c>
      <c r="B78" s="57">
        <f t="shared" si="8"/>
        <v>16840.192784623447</v>
      </c>
      <c r="C78" s="58">
        <f t="shared" si="0"/>
        <v>4564029.048488646</v>
      </c>
      <c r="D78" s="65">
        <f t="shared" si="9"/>
        <v>52.509229317602816</v>
      </c>
      <c r="E78" s="66">
        <f t="shared" si="10"/>
        <v>14231.051329656715</v>
      </c>
      <c r="F78" s="65">
        <f t="shared" si="1"/>
        <v>87.27896040536207</v>
      </c>
      <c r="G78" s="58">
        <f t="shared" si="11"/>
        <v>23654.343849061228</v>
      </c>
      <c r="H78" s="57">
        <f t="shared" si="2"/>
        <v>139.7881897229649</v>
      </c>
      <c r="I78" s="60">
        <f t="shared" si="18"/>
        <v>37885.39517871794</v>
      </c>
      <c r="J78" s="67"/>
      <c r="K78" s="67"/>
      <c r="L78" s="67"/>
      <c r="M78" s="61">
        <f t="shared" si="12"/>
        <v>861.53</v>
      </c>
      <c r="Q78" s="62">
        <f t="shared" si="13"/>
        <v>16859.941758399247</v>
      </c>
      <c r="R78" s="63">
        <f t="shared" si="3"/>
        <v>4484744.5077342</v>
      </c>
      <c r="S78" s="64">
        <f t="shared" si="14"/>
        <v>52.15884445970842</v>
      </c>
      <c r="T78" s="63">
        <f t="shared" si="4"/>
        <v>13874.25262628244</v>
      </c>
      <c r="U78" s="61">
        <f t="shared" si="5"/>
        <v>88.59278625988382</v>
      </c>
      <c r="V78" s="63">
        <f t="shared" si="6"/>
        <v>23565.681145129096</v>
      </c>
      <c r="W78" s="64">
        <f t="shared" si="7"/>
        <v>140.75163071959224</v>
      </c>
      <c r="X78" s="63">
        <f t="shared" si="15"/>
        <v>37439.93377141154</v>
      </c>
      <c r="Y78" s="63">
        <f t="shared" si="16"/>
        <v>38293.93377141154</v>
      </c>
      <c r="AA78" s="61">
        <f t="shared" si="17"/>
        <v>854</v>
      </c>
    </row>
    <row r="79" spans="1:27" s="61" customFormat="1" ht="12.75">
      <c r="A79" s="35">
        <v>52</v>
      </c>
      <c r="B79" s="57">
        <f t="shared" si="8"/>
        <v>16787.412257621036</v>
      </c>
      <c r="C79" s="58">
        <f t="shared" si="0"/>
        <v>4549724.470060453</v>
      </c>
      <c r="D79" s="65">
        <f t="shared" si="9"/>
        <v>52.78052700241041</v>
      </c>
      <c r="E79" s="66">
        <f t="shared" si="10"/>
        <v>14304.578428193268</v>
      </c>
      <c r="F79" s="65">
        <f t="shared" si="1"/>
        <v>87.00766272055448</v>
      </c>
      <c r="G79" s="58">
        <f t="shared" si="11"/>
        <v>23580.816750524675</v>
      </c>
      <c r="H79" s="57">
        <f t="shared" si="2"/>
        <v>139.7881897229649</v>
      </c>
      <c r="I79" s="60">
        <f t="shared" si="18"/>
        <v>37885.39517871794</v>
      </c>
      <c r="J79" s="67"/>
      <c r="K79" s="67"/>
      <c r="L79" s="67"/>
      <c r="M79" s="61">
        <f t="shared" si="12"/>
        <v>861.53</v>
      </c>
      <c r="Q79" s="62">
        <f t="shared" si="13"/>
        <v>16807.509683696455</v>
      </c>
      <c r="R79" s="63">
        <f t="shared" si="3"/>
        <v>4470797.575863257</v>
      </c>
      <c r="S79" s="64">
        <f t="shared" si="14"/>
        <v>52.43207470279249</v>
      </c>
      <c r="T79" s="63">
        <f t="shared" si="4"/>
        <v>13946.931870942803</v>
      </c>
      <c r="U79" s="61">
        <f t="shared" si="5"/>
        <v>88.31955601679975</v>
      </c>
      <c r="V79" s="63">
        <f t="shared" si="6"/>
        <v>23493.001900468735</v>
      </c>
      <c r="W79" s="64">
        <f t="shared" si="7"/>
        <v>140.75163071959224</v>
      </c>
      <c r="X79" s="63">
        <f t="shared" si="15"/>
        <v>37439.93377141154</v>
      </c>
      <c r="Y79" s="63">
        <f t="shared" si="16"/>
        <v>38293.93377141154</v>
      </c>
      <c r="AA79" s="61">
        <f t="shared" si="17"/>
        <v>854</v>
      </c>
    </row>
    <row r="80" spans="1:27" s="61" customFormat="1" ht="12.75">
      <c r="A80" s="35">
        <v>53</v>
      </c>
      <c r="B80" s="57">
        <f t="shared" si="8"/>
        <v>16734.359031229113</v>
      </c>
      <c r="C80" s="58">
        <f t="shared" si="0"/>
        <v>4535345.984643714</v>
      </c>
      <c r="D80" s="65">
        <f t="shared" si="9"/>
        <v>53.05322639192286</v>
      </c>
      <c r="E80" s="66">
        <f t="shared" si="10"/>
        <v>14378.485416738933</v>
      </c>
      <c r="F80" s="65">
        <f t="shared" si="1"/>
        <v>86.73496333104202</v>
      </c>
      <c r="G80" s="58">
        <f t="shared" si="11"/>
        <v>23506.909761979008</v>
      </c>
      <c r="H80" s="57">
        <f t="shared" si="2"/>
        <v>139.7881897229649</v>
      </c>
      <c r="I80" s="60">
        <f t="shared" si="18"/>
        <v>37885.39517871794</v>
      </c>
      <c r="J80" s="67"/>
      <c r="K80" s="67"/>
      <c r="L80" s="67"/>
      <c r="M80" s="61">
        <f t="shared" si="12"/>
        <v>861.53</v>
      </c>
      <c r="Q80" s="62">
        <f t="shared" si="13"/>
        <v>16754.80294745419</v>
      </c>
      <c r="R80" s="63">
        <f t="shared" si="3"/>
        <v>4456777.584022814</v>
      </c>
      <c r="S80" s="64">
        <f t="shared" si="14"/>
        <v>52.70673624226568</v>
      </c>
      <c r="T80" s="63">
        <f t="shared" si="4"/>
        <v>14019.99184044267</v>
      </c>
      <c r="U80" s="61">
        <f t="shared" si="5"/>
        <v>88.04489447732657</v>
      </c>
      <c r="V80" s="63">
        <f t="shared" si="6"/>
        <v>23419.941930968867</v>
      </c>
      <c r="W80" s="64">
        <f t="shared" si="7"/>
        <v>140.75163071959224</v>
      </c>
      <c r="X80" s="63">
        <f t="shared" si="15"/>
        <v>37439.93377141154</v>
      </c>
      <c r="Y80" s="63">
        <f t="shared" si="16"/>
        <v>38293.93377141154</v>
      </c>
      <c r="AA80" s="61">
        <f t="shared" si="17"/>
        <v>854</v>
      </c>
    </row>
    <row r="81" spans="1:27" s="61" customFormat="1" ht="12.75">
      <c r="A81" s="35">
        <v>54</v>
      </c>
      <c r="B81" s="57">
        <f t="shared" si="8"/>
        <v>16681.03169650083</v>
      </c>
      <c r="C81" s="58">
        <f t="shared" si="0"/>
        <v>4520893.210385655</v>
      </c>
      <c r="D81" s="65">
        <f t="shared" si="9"/>
        <v>53.32733472828113</v>
      </c>
      <c r="E81" s="66">
        <f t="shared" si="10"/>
        <v>14452.774258058751</v>
      </c>
      <c r="F81" s="65">
        <f t="shared" si="1"/>
        <v>86.46085499468376</v>
      </c>
      <c r="G81" s="58">
        <f t="shared" si="11"/>
        <v>23432.620920659192</v>
      </c>
      <c r="H81" s="57">
        <f t="shared" si="2"/>
        <v>139.7881897229649</v>
      </c>
      <c r="I81" s="60">
        <f t="shared" si="18"/>
        <v>37885.39517871794</v>
      </c>
      <c r="J81" s="67"/>
      <c r="K81" s="67"/>
      <c r="L81" s="67"/>
      <c r="M81" s="61">
        <f t="shared" si="12"/>
        <v>861.53</v>
      </c>
      <c r="Q81" s="62">
        <f t="shared" si="13"/>
        <v>16701.82011087832</v>
      </c>
      <c r="R81" s="63">
        <f t="shared" si="3"/>
        <v>4442684.149493634</v>
      </c>
      <c r="S81" s="64">
        <f t="shared" si="14"/>
        <v>52.98283657586809</v>
      </c>
      <c r="T81" s="63">
        <f t="shared" si="4"/>
        <v>14093.434529180913</v>
      </c>
      <c r="U81" s="61">
        <f t="shared" si="5"/>
        <v>87.76879414372415</v>
      </c>
      <c r="V81" s="63">
        <f t="shared" si="6"/>
        <v>23346.499242230624</v>
      </c>
      <c r="W81" s="64">
        <f t="shared" si="7"/>
        <v>140.75163071959224</v>
      </c>
      <c r="X81" s="63">
        <f t="shared" si="15"/>
        <v>37439.93377141154</v>
      </c>
      <c r="Y81" s="63">
        <f t="shared" si="16"/>
        <v>38293.93377141154</v>
      </c>
      <c r="AA81" s="61">
        <f t="shared" si="17"/>
        <v>854</v>
      </c>
    </row>
    <row r="82" spans="1:27" s="61" customFormat="1" ht="12.75">
      <c r="A82" s="35">
        <v>55</v>
      </c>
      <c r="B82" s="57">
        <f t="shared" si="8"/>
        <v>16627.428837209787</v>
      </c>
      <c r="C82" s="58">
        <f t="shared" si="0"/>
        <v>4506365.763460596</v>
      </c>
      <c r="D82" s="65">
        <f t="shared" si="9"/>
        <v>53.60285929104391</v>
      </c>
      <c r="E82" s="66">
        <f t="shared" si="10"/>
        <v>14527.44692505872</v>
      </c>
      <c r="F82" s="65">
        <f t="shared" si="1"/>
        <v>86.18533043192097</v>
      </c>
      <c r="G82" s="58">
        <f t="shared" si="11"/>
        <v>23357.948253659222</v>
      </c>
      <c r="H82" s="57">
        <f t="shared" si="2"/>
        <v>139.7881897229649</v>
      </c>
      <c r="I82" s="60">
        <f t="shared" si="18"/>
        <v>37885.39517871794</v>
      </c>
      <c r="J82" s="67"/>
      <c r="K82" s="67"/>
      <c r="L82" s="67"/>
      <c r="M82" s="61">
        <f t="shared" si="12"/>
        <v>861.53</v>
      </c>
      <c r="Q82" s="62">
        <f t="shared" si="13"/>
        <v>16648.559727637705</v>
      </c>
      <c r="R82" s="63">
        <f t="shared" si="3"/>
        <v>4428516.88755163</v>
      </c>
      <c r="S82" s="64">
        <f t="shared" si="14"/>
        <v>53.260383240616235</v>
      </c>
      <c r="T82" s="63">
        <f t="shared" si="4"/>
        <v>14167.26194200392</v>
      </c>
      <c r="U82" s="61">
        <f t="shared" si="5"/>
        <v>87.491247478976</v>
      </c>
      <c r="V82" s="63">
        <f t="shared" si="6"/>
        <v>23272.671829407616</v>
      </c>
      <c r="W82" s="64">
        <f t="shared" si="7"/>
        <v>140.75163071959224</v>
      </c>
      <c r="X82" s="63">
        <f t="shared" si="15"/>
        <v>37439.93377141154</v>
      </c>
      <c r="Y82" s="63">
        <f t="shared" si="16"/>
        <v>38293.93377141154</v>
      </c>
      <c r="AA82" s="61">
        <f t="shared" si="17"/>
        <v>854</v>
      </c>
    </row>
    <row r="83" spans="1:27" s="61" customFormat="1" ht="12.75">
      <c r="A83" s="35">
        <v>56</v>
      </c>
      <c r="B83" s="57">
        <f t="shared" si="8"/>
        <v>16573.549029812406</v>
      </c>
      <c r="C83" s="58">
        <f t="shared" si="0"/>
        <v>4491763.258059758</v>
      </c>
      <c r="D83" s="65">
        <f t="shared" si="9"/>
        <v>53.879807397380986</v>
      </c>
      <c r="E83" s="66">
        <f t="shared" si="10"/>
        <v>14602.505400838194</v>
      </c>
      <c r="F83" s="65">
        <f t="shared" si="1"/>
        <v>85.9083823255839</v>
      </c>
      <c r="G83" s="58">
        <f t="shared" si="11"/>
        <v>23282.889777879747</v>
      </c>
      <c r="H83" s="57">
        <f t="shared" si="2"/>
        <v>139.7881897229649</v>
      </c>
      <c r="I83" s="60">
        <f t="shared" si="18"/>
        <v>37885.39517871794</v>
      </c>
      <c r="J83" s="67"/>
      <c r="K83" s="67"/>
      <c r="L83" s="67"/>
      <c r="M83" s="61">
        <f t="shared" si="12"/>
        <v>861.53</v>
      </c>
      <c r="Q83" s="62">
        <f t="shared" si="13"/>
        <v>16595.020343824697</v>
      </c>
      <c r="R83" s="63">
        <f t="shared" si="3"/>
        <v>4414275.411457369</v>
      </c>
      <c r="S83" s="64">
        <f t="shared" si="14"/>
        <v>53.53938381300863</v>
      </c>
      <c r="T83" s="63">
        <f t="shared" si="4"/>
        <v>14241.476094260295</v>
      </c>
      <c r="U83" s="61">
        <f t="shared" si="5"/>
        <v>87.21224690658362</v>
      </c>
      <c r="V83" s="63">
        <f t="shared" si="6"/>
        <v>23198.45767715124</v>
      </c>
      <c r="W83" s="64">
        <f t="shared" si="7"/>
        <v>140.75163071959224</v>
      </c>
      <c r="X83" s="63">
        <f t="shared" si="15"/>
        <v>37439.93377141154</v>
      </c>
      <c r="Y83" s="63">
        <f t="shared" si="16"/>
        <v>38293.93377141154</v>
      </c>
      <c r="AA83" s="61">
        <f t="shared" si="17"/>
        <v>854</v>
      </c>
    </row>
    <row r="84" spans="1:27" s="61" customFormat="1" ht="12.75">
      <c r="A84" s="35">
        <v>57</v>
      </c>
      <c r="B84" s="57">
        <f t="shared" si="8"/>
        <v>16519.39084341014</v>
      </c>
      <c r="C84" s="58">
        <f t="shared" si="0"/>
        <v>4477085.306381016</v>
      </c>
      <c r="D84" s="65">
        <f t="shared" si="9"/>
        <v>54.15818640226746</v>
      </c>
      <c r="E84" s="66">
        <f t="shared" si="10"/>
        <v>14677.951678742525</v>
      </c>
      <c r="F84" s="65">
        <f t="shared" si="1"/>
        <v>85.63000332069743</v>
      </c>
      <c r="G84" s="58">
        <f t="shared" si="11"/>
        <v>23207.443499975416</v>
      </c>
      <c r="H84" s="57">
        <f t="shared" si="2"/>
        <v>139.7881897229649</v>
      </c>
      <c r="I84" s="60">
        <f t="shared" si="18"/>
        <v>37885.39517871794</v>
      </c>
      <c r="J84" s="67"/>
      <c r="K84" s="67"/>
      <c r="L84" s="67"/>
      <c r="M84" s="61">
        <f t="shared" si="12"/>
        <v>861.53</v>
      </c>
      <c r="Q84" s="62">
        <f t="shared" si="13"/>
        <v>16541.200497915463</v>
      </c>
      <c r="R84" s="63">
        <f t="shared" si="3"/>
        <v>4399959.332445513</v>
      </c>
      <c r="S84" s="64">
        <f t="shared" si="14"/>
        <v>53.8198459092328</v>
      </c>
      <c r="T84" s="63">
        <f t="shared" si="4"/>
        <v>14316.079011855923</v>
      </c>
      <c r="U84" s="61">
        <f t="shared" si="5"/>
        <v>86.93178481035945</v>
      </c>
      <c r="V84" s="63">
        <f t="shared" si="6"/>
        <v>23123.854759555612</v>
      </c>
      <c r="W84" s="64">
        <f t="shared" si="7"/>
        <v>140.75163071959224</v>
      </c>
      <c r="X84" s="63">
        <f t="shared" si="15"/>
        <v>37439.93377141154</v>
      </c>
      <c r="Y84" s="63">
        <f t="shared" si="16"/>
        <v>38293.93377141154</v>
      </c>
      <c r="AA84" s="61">
        <f t="shared" si="17"/>
        <v>854</v>
      </c>
    </row>
    <row r="85" spans="1:27" s="61" customFormat="1" ht="12.75">
      <c r="A85" s="35">
        <v>58</v>
      </c>
      <c r="B85" s="57">
        <f t="shared" si="8"/>
        <v>16464.95283971146</v>
      </c>
      <c r="C85" s="58">
        <f t="shared" si="0"/>
        <v>4462331.5186185995</v>
      </c>
      <c r="D85" s="65">
        <f t="shared" si="9"/>
        <v>54.43800369867917</v>
      </c>
      <c r="E85" s="66">
        <f t="shared" si="10"/>
        <v>14753.787762416026</v>
      </c>
      <c r="F85" s="65">
        <f t="shared" si="1"/>
        <v>85.35018602428572</v>
      </c>
      <c r="G85" s="58">
        <f t="shared" si="11"/>
        <v>23131.607416301915</v>
      </c>
      <c r="H85" s="57">
        <f t="shared" si="2"/>
        <v>139.7881897229649</v>
      </c>
      <c r="I85" s="60">
        <f t="shared" si="18"/>
        <v>37885.39517871794</v>
      </c>
      <c r="J85" s="67"/>
      <c r="K85" s="67"/>
      <c r="L85" s="67"/>
      <c r="M85" s="61">
        <f t="shared" si="12"/>
        <v>861.53</v>
      </c>
      <c r="Q85" s="62">
        <f t="shared" si="13"/>
        <v>16487.09872073009</v>
      </c>
      <c r="R85" s="63">
        <f t="shared" si="3"/>
        <v>4385568.259714204</v>
      </c>
      <c r="S85" s="64">
        <f t="shared" si="14"/>
        <v>54.10177718537307</v>
      </c>
      <c r="T85" s="63">
        <f t="shared" si="4"/>
        <v>14391.072731309236</v>
      </c>
      <c r="U85" s="61">
        <f t="shared" si="5"/>
        <v>86.64985353421918</v>
      </c>
      <c r="V85" s="63">
        <f t="shared" si="6"/>
        <v>23048.8610401023</v>
      </c>
      <c r="W85" s="64">
        <f t="shared" si="7"/>
        <v>140.75163071959224</v>
      </c>
      <c r="X85" s="63">
        <f t="shared" si="15"/>
        <v>37439.93377141154</v>
      </c>
      <c r="Y85" s="63">
        <f t="shared" si="16"/>
        <v>38293.93377141154</v>
      </c>
      <c r="AA85" s="61">
        <f t="shared" si="17"/>
        <v>854</v>
      </c>
    </row>
    <row r="86" spans="1:27" s="61" customFormat="1" ht="12.75">
      <c r="A86" s="35">
        <v>59</v>
      </c>
      <c r="B86" s="57">
        <f t="shared" si="8"/>
        <v>16410.23357299367</v>
      </c>
      <c r="C86" s="58">
        <f t="shared" si="0"/>
        <v>4447501.502952744</v>
      </c>
      <c r="D86" s="65">
        <f t="shared" si="9"/>
        <v>54.71926671778901</v>
      </c>
      <c r="E86" s="66">
        <f t="shared" si="10"/>
        <v>14830.015665855177</v>
      </c>
      <c r="F86" s="65">
        <f t="shared" si="1"/>
        <v>85.06892300517588</v>
      </c>
      <c r="G86" s="58">
        <f t="shared" si="11"/>
        <v>23055.379512862764</v>
      </c>
      <c r="H86" s="57">
        <f t="shared" si="2"/>
        <v>139.7881897229649</v>
      </c>
      <c r="I86" s="60">
        <f t="shared" si="18"/>
        <v>37885.39517871794</v>
      </c>
      <c r="J86" s="67"/>
      <c r="K86" s="67"/>
      <c r="L86" s="67"/>
      <c r="M86" s="61">
        <f t="shared" si="12"/>
        <v>861.53</v>
      </c>
      <c r="Q86" s="62">
        <f t="shared" si="13"/>
        <v>16432.71353539247</v>
      </c>
      <c r="R86" s="63">
        <f t="shared" si="3"/>
        <v>4371101.800414397</v>
      </c>
      <c r="S86" s="64">
        <f t="shared" si="14"/>
        <v>54.38518533761959</v>
      </c>
      <c r="T86" s="63">
        <f t="shared" si="4"/>
        <v>14466.459299806811</v>
      </c>
      <c r="U86" s="61">
        <f t="shared" si="5"/>
        <v>86.36644538197265</v>
      </c>
      <c r="V86" s="63">
        <f t="shared" si="6"/>
        <v>22973.474471604724</v>
      </c>
      <c r="W86" s="64">
        <f t="shared" si="7"/>
        <v>140.75163071959224</v>
      </c>
      <c r="X86" s="63">
        <f t="shared" si="15"/>
        <v>37439.93377141154</v>
      </c>
      <c r="Y86" s="63">
        <f t="shared" si="16"/>
        <v>38293.93377141154</v>
      </c>
      <c r="AA86" s="61">
        <f t="shared" si="17"/>
        <v>854</v>
      </c>
    </row>
    <row r="87" spans="1:27" s="61" customFormat="1" ht="12.75">
      <c r="A87" s="35">
        <v>60</v>
      </c>
      <c r="B87" s="57">
        <f t="shared" si="8"/>
        <v>16355.231590064506</v>
      </c>
      <c r="C87" s="58">
        <f t="shared" si="0"/>
        <v>4432594.865539283</v>
      </c>
      <c r="D87" s="65">
        <f t="shared" si="9"/>
        <v>55.00198292916426</v>
      </c>
      <c r="E87" s="66">
        <f t="shared" si="10"/>
        <v>14906.637413462096</v>
      </c>
      <c r="F87" s="65">
        <f t="shared" si="1"/>
        <v>84.78620679380063</v>
      </c>
      <c r="G87" s="58">
        <f t="shared" si="11"/>
        <v>22978.757765255847</v>
      </c>
      <c r="H87" s="57">
        <f t="shared" si="2"/>
        <v>139.7881897229649</v>
      </c>
      <c r="I87" s="60">
        <f t="shared" si="18"/>
        <v>37885.39517871794</v>
      </c>
      <c r="J87" s="67"/>
      <c r="K87" s="67"/>
      <c r="L87" s="67"/>
      <c r="M87" s="61">
        <f t="shared" si="12"/>
        <v>861.53</v>
      </c>
      <c r="Q87" s="62">
        <f t="shared" si="13"/>
        <v>16378.043457289992</v>
      </c>
      <c r="R87" s="63">
        <f t="shared" si="3"/>
        <v>4356559.559639138</v>
      </c>
      <c r="S87" s="64">
        <f t="shared" si="14"/>
        <v>54.67007810247844</v>
      </c>
      <c r="T87" s="63">
        <f t="shared" si="4"/>
        <v>14542.240775259266</v>
      </c>
      <c r="U87" s="61">
        <f t="shared" si="5"/>
        <v>86.0815526171138</v>
      </c>
      <c r="V87" s="63">
        <f t="shared" si="6"/>
        <v>22897.69299615227</v>
      </c>
      <c r="W87" s="64">
        <f t="shared" si="7"/>
        <v>140.75163071959224</v>
      </c>
      <c r="X87" s="63">
        <f t="shared" si="15"/>
        <v>37439.93377141154</v>
      </c>
      <c r="Y87" s="63">
        <f t="shared" si="16"/>
        <v>38293.93377141154</v>
      </c>
      <c r="AA87" s="61">
        <f t="shared" si="17"/>
        <v>854</v>
      </c>
    </row>
    <row r="88" spans="1:27" s="61" customFormat="1" ht="12.75">
      <c r="A88" s="35">
        <v>61</v>
      </c>
      <c r="B88" s="57">
        <f t="shared" si="8"/>
        <v>16299.94543022354</v>
      </c>
      <c r="C88" s="58">
        <f t="shared" si="0"/>
        <v>4417611.210499183</v>
      </c>
      <c r="D88" s="65">
        <f t="shared" si="9"/>
        <v>55.28615984096494</v>
      </c>
      <c r="E88" s="66">
        <f t="shared" si="10"/>
        <v>14983.655040098318</v>
      </c>
      <c r="F88" s="65">
        <f t="shared" si="1"/>
        <v>84.50202988199995</v>
      </c>
      <c r="G88" s="58">
        <f t="shared" si="11"/>
        <v>22901.740138619625</v>
      </c>
      <c r="H88" s="57">
        <f t="shared" si="2"/>
        <v>139.7881897229649</v>
      </c>
      <c r="I88" s="60">
        <f t="shared" si="18"/>
        <v>37885.39517871794</v>
      </c>
      <c r="J88" s="67"/>
      <c r="K88" s="67"/>
      <c r="L88" s="67"/>
      <c r="M88" s="61">
        <f t="shared" si="12"/>
        <v>861.53</v>
      </c>
      <c r="Q88" s="62">
        <f t="shared" si="13"/>
        <v>16323.086994033009</v>
      </c>
      <c r="R88" s="63">
        <f t="shared" si="3"/>
        <v>4341941.14041278</v>
      </c>
      <c r="S88" s="64">
        <f t="shared" si="14"/>
        <v>54.95646325698287</v>
      </c>
      <c r="T88" s="63">
        <f t="shared" si="4"/>
        <v>14618.419226357444</v>
      </c>
      <c r="U88" s="61">
        <f t="shared" si="5"/>
        <v>85.79516746260937</v>
      </c>
      <c r="V88" s="63">
        <f t="shared" si="6"/>
        <v>22821.51454505409</v>
      </c>
      <c r="W88" s="64">
        <f t="shared" si="7"/>
        <v>140.75163071959224</v>
      </c>
      <c r="X88" s="63">
        <f t="shared" si="15"/>
        <v>37439.93377141154</v>
      </c>
      <c r="Y88" s="63">
        <f t="shared" si="16"/>
        <v>38293.93377141154</v>
      </c>
      <c r="AA88" s="61">
        <f t="shared" si="17"/>
        <v>854</v>
      </c>
    </row>
    <row r="89" spans="1:27" s="61" customFormat="1" ht="12.75">
      <c r="A89" s="35">
        <v>62</v>
      </c>
      <c r="B89" s="57">
        <f t="shared" si="8"/>
        <v>16244.373625223398</v>
      </c>
      <c r="C89" s="58">
        <f t="shared" si="0"/>
        <v>4402550.139908045</v>
      </c>
      <c r="D89" s="65">
        <f t="shared" si="9"/>
        <v>55.57180500014326</v>
      </c>
      <c r="E89" s="66">
        <f t="shared" si="10"/>
        <v>15061.070591138825</v>
      </c>
      <c r="F89" s="65">
        <f t="shared" si="1"/>
        <v>84.21638472282163</v>
      </c>
      <c r="G89" s="58">
        <f t="shared" si="11"/>
        <v>22824.324587579118</v>
      </c>
      <c r="H89" s="57">
        <f t="shared" si="2"/>
        <v>139.7881897229649</v>
      </c>
      <c r="I89" s="60">
        <f t="shared" si="18"/>
        <v>37885.39517871794</v>
      </c>
      <c r="J89" s="67"/>
      <c r="K89" s="67"/>
      <c r="L89" s="67"/>
      <c r="M89" s="61">
        <f t="shared" si="12"/>
        <v>861.53</v>
      </c>
      <c r="Q89" s="62">
        <f t="shared" si="13"/>
        <v>16267.842645414103</v>
      </c>
      <c r="R89" s="63">
        <f t="shared" si="3"/>
        <v>4327246.143680152</v>
      </c>
      <c r="S89" s="64">
        <f t="shared" si="14"/>
        <v>55.24434861890545</v>
      </c>
      <c r="T89" s="63">
        <f t="shared" si="4"/>
        <v>14694.99673262885</v>
      </c>
      <c r="U89" s="61">
        <f t="shared" si="5"/>
        <v>85.5072821006868</v>
      </c>
      <c r="V89" s="63">
        <f t="shared" si="6"/>
        <v>22744.937038782686</v>
      </c>
      <c r="W89" s="64">
        <f t="shared" si="7"/>
        <v>140.75163071959224</v>
      </c>
      <c r="X89" s="63">
        <f t="shared" si="15"/>
        <v>37439.93377141154</v>
      </c>
      <c r="Y89" s="63">
        <f t="shared" si="16"/>
        <v>38293.93377141154</v>
      </c>
      <c r="AA89" s="61">
        <f t="shared" si="17"/>
        <v>854</v>
      </c>
    </row>
    <row r="90" spans="1:27" s="61" customFormat="1" ht="12.75">
      <c r="A90" s="35">
        <v>63</v>
      </c>
      <c r="B90" s="57">
        <f t="shared" si="8"/>
        <v>16188.514699230753</v>
      </c>
      <c r="C90" s="58">
        <f t="shared" si="0"/>
        <v>4387411.253785518</v>
      </c>
      <c r="D90" s="65">
        <f t="shared" si="9"/>
        <v>55.858925992644004</v>
      </c>
      <c r="E90" s="66">
        <f t="shared" si="10"/>
        <v>15138.886122526377</v>
      </c>
      <c r="F90" s="65">
        <f t="shared" si="1"/>
        <v>83.92926373032088</v>
      </c>
      <c r="G90" s="58">
        <f t="shared" si="11"/>
        <v>22746.509056191564</v>
      </c>
      <c r="H90" s="57">
        <f t="shared" si="2"/>
        <v>139.7881897229649</v>
      </c>
      <c r="I90" s="60">
        <f t="shared" si="18"/>
        <v>37885.39517871794</v>
      </c>
      <c r="J90" s="67"/>
      <c r="K90" s="67"/>
      <c r="L90" s="67"/>
      <c r="M90" s="61">
        <f t="shared" si="12"/>
        <v>861.53</v>
      </c>
      <c r="Q90" s="62">
        <f t="shared" si="13"/>
        <v>16212.308903367131</v>
      </c>
      <c r="R90" s="63">
        <f t="shared" si="3"/>
        <v>4312474.168295657</v>
      </c>
      <c r="S90" s="64">
        <f t="shared" si="14"/>
        <v>55.533742046971625</v>
      </c>
      <c r="T90" s="63">
        <f t="shared" si="4"/>
        <v>14771.975384494452</v>
      </c>
      <c r="U90" s="61">
        <f t="shared" si="5"/>
        <v>85.21788867262062</v>
      </c>
      <c r="V90" s="63">
        <f t="shared" si="6"/>
        <v>22667.958386917086</v>
      </c>
      <c r="W90" s="64">
        <f t="shared" si="7"/>
        <v>140.75163071959224</v>
      </c>
      <c r="X90" s="63">
        <f t="shared" si="15"/>
        <v>37439.93377141154</v>
      </c>
      <c r="Y90" s="63">
        <f t="shared" si="16"/>
        <v>38293.93377141154</v>
      </c>
      <c r="AA90" s="61">
        <f t="shared" si="17"/>
        <v>854</v>
      </c>
    </row>
    <row r="91" spans="1:27" s="61" customFormat="1" ht="12.75">
      <c r="A91" s="35">
        <v>64</v>
      </c>
      <c r="B91" s="57">
        <f t="shared" si="8"/>
        <v>16132.367168787147</v>
      </c>
      <c r="C91" s="58">
        <f t="shared" si="0"/>
        <v>4372194.150084692</v>
      </c>
      <c r="D91" s="65">
        <f t="shared" si="9"/>
        <v>56.147530443606</v>
      </c>
      <c r="E91" s="66">
        <f t="shared" si="10"/>
        <v>15217.103700826097</v>
      </c>
      <c r="F91" s="65">
        <f t="shared" si="1"/>
        <v>83.64065927935889</v>
      </c>
      <c r="G91" s="58">
        <f t="shared" si="11"/>
        <v>22668.291477891842</v>
      </c>
      <c r="H91" s="57">
        <f t="shared" si="2"/>
        <v>139.7881897229649</v>
      </c>
      <c r="I91" s="60">
        <f t="shared" si="18"/>
        <v>37885.39517871794</v>
      </c>
      <c r="J91" s="67"/>
      <c r="K91" s="67"/>
      <c r="L91" s="67"/>
      <c r="M91" s="61">
        <f t="shared" si="12"/>
        <v>861.53</v>
      </c>
      <c r="Q91" s="62">
        <f t="shared" si="13"/>
        <v>16156.484251926056</v>
      </c>
      <c r="R91" s="63">
        <f t="shared" si="3"/>
        <v>4297624.811012331</v>
      </c>
      <c r="S91" s="64">
        <f t="shared" si="14"/>
        <v>55.82465144107415</v>
      </c>
      <c r="T91" s="63">
        <f t="shared" si="4"/>
        <v>14849.357283325724</v>
      </c>
      <c r="U91" s="61">
        <f t="shared" si="5"/>
        <v>84.92697927851809</v>
      </c>
      <c r="V91" s="63">
        <f t="shared" si="6"/>
        <v>22590.57648808581</v>
      </c>
      <c r="W91" s="64">
        <f t="shared" si="7"/>
        <v>140.75163071959224</v>
      </c>
      <c r="X91" s="63">
        <f t="shared" si="15"/>
        <v>37439.93377141154</v>
      </c>
      <c r="Y91" s="63">
        <f t="shared" si="16"/>
        <v>38293.93377141154</v>
      </c>
      <c r="AA91" s="61">
        <f t="shared" si="17"/>
        <v>854</v>
      </c>
    </row>
    <row r="92" spans="1:27" s="61" customFormat="1" ht="12.75">
      <c r="A92" s="35">
        <v>65</v>
      </c>
      <c r="B92" s="57">
        <f t="shared" si="8"/>
        <v>16075.929542769582</v>
      </c>
      <c r="C92" s="58">
        <f aca="true" t="shared" si="19" ref="C92:C155">+B92*$B$8</f>
        <v>4356898.424681412</v>
      </c>
      <c r="D92" s="65">
        <f t="shared" si="9"/>
        <v>56.437626017564625</v>
      </c>
      <c r="E92" s="66">
        <f t="shared" si="10"/>
        <v>15295.725403280363</v>
      </c>
      <c r="F92" s="65">
        <f aca="true" t="shared" si="20" ref="F92:F155">+IF(A92&lt;=$B$6,B91*$B$10/12,0)</f>
        <v>83.35056370540026</v>
      </c>
      <c r="G92" s="58">
        <f t="shared" si="11"/>
        <v>22589.66977543758</v>
      </c>
      <c r="H92" s="57">
        <f aca="true" t="shared" si="21" ref="H92:H155">+IF(A92&lt;=$B$6,IF(A92&lt;=$B$23,B91*$B$10/12,PMT($B$10/12,$B$6-$B$23,-$B$27)),0)</f>
        <v>139.7881897229649</v>
      </c>
      <c r="I92" s="60">
        <f t="shared" si="18"/>
        <v>37885.39517871794</v>
      </c>
      <c r="J92" s="67"/>
      <c r="K92" s="67"/>
      <c r="L92" s="67"/>
      <c r="M92" s="61">
        <f t="shared" si="12"/>
        <v>861.53</v>
      </c>
      <c r="Q92" s="62">
        <f t="shared" si="13"/>
        <v>16100.367167183567</v>
      </c>
      <c r="R92" s="63">
        <f aca="true" t="shared" si="22" ref="R92:R155">+Q92*$B$9</f>
        <v>4282697.6664708285</v>
      </c>
      <c r="S92" s="64">
        <f t="shared" si="14"/>
        <v>56.117084742488856</v>
      </c>
      <c r="T92" s="63">
        <f aca="true" t="shared" si="23" ref="T92:T155">S92*B$9</f>
        <v>14927.144541502035</v>
      </c>
      <c r="U92" s="61">
        <f aca="true" t="shared" si="24" ref="U92:U155">+IF(A92&lt;=$B$6,Q91*$B$24/12,0)</f>
        <v>84.63454597710339</v>
      </c>
      <c r="V92" s="63">
        <f aca="true" t="shared" si="25" ref="V92:V155">U92*B$9</f>
        <v>22512.7892299095</v>
      </c>
      <c r="W92" s="64">
        <f aca="true" t="shared" si="26" ref="W92:W155">+IF(A92&lt;=$B$6,IF(A92&lt;=$B$23,Q91*$B$24/12,PMT($B$24/12,$B$6-$B$23,-$Q$27)),0)</f>
        <v>140.75163071959224</v>
      </c>
      <c r="X92" s="63">
        <f aca="true" t="shared" si="27" ref="X92:X155">W92*B$9</f>
        <v>37439.93377141154</v>
      </c>
      <c r="Y92" s="63">
        <f t="shared" si="16"/>
        <v>38293.93377141154</v>
      </c>
      <c r="AA92" s="61">
        <f t="shared" si="17"/>
        <v>854</v>
      </c>
    </row>
    <row r="93" spans="1:27" s="61" customFormat="1" ht="12.75">
      <c r="A93" s="35">
        <v>66</v>
      </c>
      <c r="B93" s="57">
        <f aca="true" t="shared" si="28" ref="B93:B156">+B92-D93</f>
        <v>16019.200322350925</v>
      </c>
      <c r="C93" s="58">
        <f t="shared" si="19"/>
        <v>4341523.671363547</v>
      </c>
      <c r="D93" s="65">
        <f aca="true" t="shared" si="29" ref="D93:D156">+H93-F93</f>
        <v>56.72922041865539</v>
      </c>
      <c r="E93" s="66">
        <f aca="true" t="shared" si="30" ref="E93:E156">+D93*$B$8</f>
        <v>15374.753317863982</v>
      </c>
      <c r="F93" s="65">
        <f t="shared" si="20"/>
        <v>83.0589693043095</v>
      </c>
      <c r="G93" s="58">
        <f aca="true" t="shared" si="31" ref="G93:G156">+F93*$B$8</f>
        <v>22510.64186085396</v>
      </c>
      <c r="H93" s="57">
        <f t="shared" si="21"/>
        <v>139.7881897229649</v>
      </c>
      <c r="I93" s="60">
        <f t="shared" si="18"/>
        <v>37885.39517871794</v>
      </c>
      <c r="J93" s="67"/>
      <c r="K93" s="67"/>
      <c r="L93" s="67"/>
      <c r="M93" s="61">
        <f aca="true" t="shared" si="32" ref="M93:M156">IF(A93&lt;=B$6,B$17+C$18+B$19/12,0)</f>
        <v>861.53</v>
      </c>
      <c r="Q93" s="62">
        <f aca="true" t="shared" si="33" ref="Q93:Q156">Q92-S93</f>
        <v>16043.956117249476</v>
      </c>
      <c r="R93" s="63">
        <f t="shared" si="22"/>
        <v>4267692.3271883605</v>
      </c>
      <c r="S93" s="64">
        <f aca="true" t="shared" si="34" ref="S93:S156">W93-U93</f>
        <v>56.411049934091295</v>
      </c>
      <c r="T93" s="63">
        <f t="shared" si="23"/>
        <v>15005.339282468285</v>
      </c>
      <c r="U93" s="61">
        <f t="shared" si="24"/>
        <v>84.34058078550095</v>
      </c>
      <c r="V93" s="63">
        <f t="shared" si="25"/>
        <v>22434.59448894325</v>
      </c>
      <c r="W93" s="64">
        <f t="shared" si="26"/>
        <v>140.75163071959224</v>
      </c>
      <c r="X93" s="63">
        <f t="shared" si="27"/>
        <v>37439.93377141154</v>
      </c>
      <c r="Y93" s="63">
        <f aca="true" t="shared" si="35" ref="Y93:Y156">X93+AA93</f>
        <v>38293.93377141154</v>
      </c>
      <c r="AA93" s="61">
        <f aca="true" t="shared" si="36" ref="AA93:AA156">IF(A93&lt;=B$6,B$17+D$18+B$19/12,0)</f>
        <v>854</v>
      </c>
    </row>
    <row r="94" spans="1:27" s="61" customFormat="1" ht="12.75">
      <c r="A94" s="35">
        <v>67</v>
      </c>
      <c r="B94" s="57">
        <f t="shared" si="28"/>
        <v>15962.178000960106</v>
      </c>
      <c r="C94" s="58">
        <f t="shared" si="19"/>
        <v>4326069.481820208</v>
      </c>
      <c r="D94" s="65">
        <f t="shared" si="29"/>
        <v>57.02232139081845</v>
      </c>
      <c r="E94" s="66">
        <f t="shared" si="30"/>
        <v>15454.189543339615</v>
      </c>
      <c r="F94" s="65">
        <f t="shared" si="20"/>
        <v>82.76586833214644</v>
      </c>
      <c r="G94" s="58">
        <f t="shared" si="31"/>
        <v>22431.205635378326</v>
      </c>
      <c r="H94" s="57">
        <f t="shared" si="21"/>
        <v>139.7881897229649</v>
      </c>
      <c r="I94" s="60">
        <f aca="true" t="shared" si="37" ref="I94:I157">+H94*$B$8</f>
        <v>37885.39517871794</v>
      </c>
      <c r="J94" s="67"/>
      <c r="K94" s="67"/>
      <c r="L94" s="67"/>
      <c r="M94" s="61">
        <f t="shared" si="32"/>
        <v>861.53</v>
      </c>
      <c r="Q94" s="62">
        <f t="shared" si="33"/>
        <v>15987.2495622089</v>
      </c>
      <c r="R94" s="63">
        <f t="shared" si="22"/>
        <v>4252608.383547568</v>
      </c>
      <c r="S94" s="64">
        <f t="shared" si="34"/>
        <v>56.70655504057474</v>
      </c>
      <c r="T94" s="63">
        <f t="shared" si="23"/>
        <v>15083.94364079288</v>
      </c>
      <c r="U94" s="61">
        <f t="shared" si="24"/>
        <v>84.0450756790175</v>
      </c>
      <c r="V94" s="63">
        <f t="shared" si="25"/>
        <v>22355.990130618655</v>
      </c>
      <c r="W94" s="64">
        <f t="shared" si="26"/>
        <v>140.75163071959224</v>
      </c>
      <c r="X94" s="63">
        <f t="shared" si="27"/>
        <v>37439.93377141154</v>
      </c>
      <c r="Y94" s="63">
        <f t="shared" si="35"/>
        <v>38293.93377141154</v>
      </c>
      <c r="AA94" s="61">
        <f t="shared" si="36"/>
        <v>854</v>
      </c>
    </row>
    <row r="95" spans="1:27" s="61" customFormat="1" ht="12.75">
      <c r="A95" s="35">
        <v>68</v>
      </c>
      <c r="B95" s="57">
        <f t="shared" si="28"/>
        <v>15904.861064242103</v>
      </c>
      <c r="C95" s="58">
        <f t="shared" si="19"/>
        <v>4310535.445630894</v>
      </c>
      <c r="D95" s="65">
        <f t="shared" si="29"/>
        <v>57.31693671800434</v>
      </c>
      <c r="E95" s="66">
        <f t="shared" si="30"/>
        <v>15534.036189313536</v>
      </c>
      <c r="F95" s="65">
        <f t="shared" si="20"/>
        <v>82.47125300496054</v>
      </c>
      <c r="G95" s="58">
        <f t="shared" si="31"/>
        <v>22351.358989404405</v>
      </c>
      <c r="H95" s="57">
        <f t="shared" si="21"/>
        <v>139.7881897229649</v>
      </c>
      <c r="I95" s="60">
        <f t="shared" si="37"/>
        <v>37885.39517871794</v>
      </c>
      <c r="J95" s="67"/>
      <c r="K95" s="67"/>
      <c r="L95" s="67"/>
      <c r="M95" s="61">
        <f t="shared" si="32"/>
        <v>861.53</v>
      </c>
      <c r="Q95" s="62">
        <f t="shared" si="33"/>
        <v>15930.245954080232</v>
      </c>
      <c r="R95" s="63">
        <f t="shared" si="22"/>
        <v>4237445.423785342</v>
      </c>
      <c r="S95" s="64">
        <f t="shared" si="34"/>
        <v>57.00360812866923</v>
      </c>
      <c r="T95" s="63">
        <f t="shared" si="23"/>
        <v>15162.959762226015</v>
      </c>
      <c r="U95" s="61">
        <f t="shared" si="24"/>
        <v>83.74802259092301</v>
      </c>
      <c r="V95" s="63">
        <f t="shared" si="25"/>
        <v>22276.97400918552</v>
      </c>
      <c r="W95" s="64">
        <f t="shared" si="26"/>
        <v>140.75163071959224</v>
      </c>
      <c r="X95" s="63">
        <f t="shared" si="27"/>
        <v>37439.93377141154</v>
      </c>
      <c r="Y95" s="63">
        <f t="shared" si="35"/>
        <v>38293.93377141154</v>
      </c>
      <c r="AA95" s="61">
        <f t="shared" si="36"/>
        <v>854</v>
      </c>
    </row>
    <row r="96" spans="1:27" s="61" customFormat="1" ht="12.75">
      <c r="A96" s="35">
        <v>69</v>
      </c>
      <c r="B96" s="57">
        <f t="shared" si="28"/>
        <v>15847.247990017722</v>
      </c>
      <c r="C96" s="58">
        <f t="shared" si="19"/>
        <v>4294921.150254603</v>
      </c>
      <c r="D96" s="65">
        <f t="shared" si="29"/>
        <v>57.613074224380696</v>
      </c>
      <c r="E96" s="66">
        <f t="shared" si="30"/>
        <v>15614.295376291655</v>
      </c>
      <c r="F96" s="65">
        <f t="shared" si="20"/>
        <v>82.17511549858419</v>
      </c>
      <c r="G96" s="58">
        <f t="shared" si="31"/>
        <v>22271.099802426284</v>
      </c>
      <c r="H96" s="57">
        <f t="shared" si="21"/>
        <v>139.7881897229649</v>
      </c>
      <c r="I96" s="60">
        <f t="shared" si="37"/>
        <v>37885.39517871794</v>
      </c>
      <c r="J96" s="67"/>
      <c r="K96" s="67"/>
      <c r="L96" s="67"/>
      <c r="M96" s="61">
        <f t="shared" si="32"/>
        <v>861.53</v>
      </c>
      <c r="Q96" s="62">
        <f t="shared" si="33"/>
        <v>15872.94373677287</v>
      </c>
      <c r="R96" s="63">
        <f t="shared" si="22"/>
        <v>4222203.033981583</v>
      </c>
      <c r="S96" s="64">
        <f t="shared" si="34"/>
        <v>57.30221730736177</v>
      </c>
      <c r="T96" s="63">
        <f t="shared" si="23"/>
        <v>15242.389803758231</v>
      </c>
      <c r="U96" s="61">
        <f t="shared" si="24"/>
        <v>83.44941341223047</v>
      </c>
      <c r="V96" s="63">
        <f t="shared" si="25"/>
        <v>22197.543967653306</v>
      </c>
      <c r="W96" s="64">
        <f t="shared" si="26"/>
        <v>140.75163071959224</v>
      </c>
      <c r="X96" s="63">
        <f t="shared" si="27"/>
        <v>37439.93377141154</v>
      </c>
      <c r="Y96" s="63">
        <f t="shared" si="35"/>
        <v>38293.93377141154</v>
      </c>
      <c r="AA96" s="61">
        <f t="shared" si="36"/>
        <v>854</v>
      </c>
    </row>
    <row r="97" spans="1:27" s="61" customFormat="1" ht="12.75">
      <c r="A97" s="35">
        <v>70</v>
      </c>
      <c r="B97" s="57">
        <f t="shared" si="28"/>
        <v>15789.337248243182</v>
      </c>
      <c r="C97" s="58">
        <f t="shared" si="19"/>
        <v>4279226.181018867</v>
      </c>
      <c r="D97" s="65">
        <f t="shared" si="29"/>
        <v>57.910741774539986</v>
      </c>
      <c r="E97" s="66">
        <f t="shared" si="30"/>
        <v>15694.969235735825</v>
      </c>
      <c r="F97" s="65">
        <f t="shared" si="20"/>
        <v>81.8774479484249</v>
      </c>
      <c r="G97" s="58">
        <f t="shared" si="31"/>
        <v>22190.425942982114</v>
      </c>
      <c r="H97" s="57">
        <f t="shared" si="21"/>
        <v>139.7881897229649</v>
      </c>
      <c r="I97" s="60">
        <f t="shared" si="37"/>
        <v>37885.39517871794</v>
      </c>
      <c r="J97" s="67"/>
      <c r="K97" s="67"/>
      <c r="L97" s="67"/>
      <c r="M97" s="61">
        <f t="shared" si="32"/>
        <v>861.53</v>
      </c>
      <c r="Q97" s="62">
        <f t="shared" si="33"/>
        <v>15815.341346044752</v>
      </c>
      <c r="R97" s="63">
        <f t="shared" si="22"/>
        <v>4206880.798047904</v>
      </c>
      <c r="S97" s="64">
        <f t="shared" si="34"/>
        <v>57.6023907281177</v>
      </c>
      <c r="T97" s="63">
        <f t="shared" si="23"/>
        <v>15322.235933679307</v>
      </c>
      <c r="U97" s="61">
        <f t="shared" si="24"/>
        <v>83.14923999147454</v>
      </c>
      <c r="V97" s="63">
        <f t="shared" si="25"/>
        <v>22117.69783773223</v>
      </c>
      <c r="W97" s="64">
        <f t="shared" si="26"/>
        <v>140.75163071959224</v>
      </c>
      <c r="X97" s="63">
        <f t="shared" si="27"/>
        <v>37439.93377141154</v>
      </c>
      <c r="Y97" s="63">
        <f t="shared" si="35"/>
        <v>38293.93377141154</v>
      </c>
      <c r="AA97" s="61">
        <f t="shared" si="36"/>
        <v>854</v>
      </c>
    </row>
    <row r="98" spans="1:27" s="61" customFormat="1" ht="12.75">
      <c r="A98" s="35">
        <v>71</v>
      </c>
      <c r="B98" s="57">
        <f t="shared" si="28"/>
        <v>15731.127300969474</v>
      </c>
      <c r="C98" s="58">
        <f t="shared" si="19"/>
        <v>4263450.121108746</v>
      </c>
      <c r="D98" s="65">
        <f t="shared" si="29"/>
        <v>58.20994727370844</v>
      </c>
      <c r="E98" s="66">
        <f t="shared" si="30"/>
        <v>15776.059910120459</v>
      </c>
      <c r="F98" s="65">
        <f t="shared" si="20"/>
        <v>81.57824244925645</v>
      </c>
      <c r="G98" s="58">
        <f t="shared" si="31"/>
        <v>22109.335268597482</v>
      </c>
      <c r="H98" s="57">
        <f t="shared" si="21"/>
        <v>139.7881897229649</v>
      </c>
      <c r="I98" s="60">
        <f t="shared" si="37"/>
        <v>37885.39517871794</v>
      </c>
      <c r="J98" s="67"/>
      <c r="K98" s="67"/>
      <c r="L98" s="67"/>
      <c r="M98" s="61">
        <f t="shared" si="32"/>
        <v>861.53</v>
      </c>
      <c r="Q98" s="62">
        <f t="shared" si="33"/>
        <v>15757.43720945965</v>
      </c>
      <c r="R98" s="63">
        <f t="shared" si="22"/>
        <v>4191478.2977162665</v>
      </c>
      <c r="S98" s="64">
        <f t="shared" si="34"/>
        <v>57.90413658510319</v>
      </c>
      <c r="T98" s="63">
        <f t="shared" si="23"/>
        <v>15402.500331637448</v>
      </c>
      <c r="U98" s="61">
        <f t="shared" si="24"/>
        <v>82.84749413448905</v>
      </c>
      <c r="V98" s="63">
        <f t="shared" si="25"/>
        <v>22037.43343977409</v>
      </c>
      <c r="W98" s="64">
        <f t="shared" si="26"/>
        <v>140.75163071959224</v>
      </c>
      <c r="X98" s="63">
        <f t="shared" si="27"/>
        <v>37439.93377141154</v>
      </c>
      <c r="Y98" s="63">
        <f t="shared" si="35"/>
        <v>38293.93377141154</v>
      </c>
      <c r="AA98" s="61">
        <f t="shared" si="36"/>
        <v>854</v>
      </c>
    </row>
    <row r="99" spans="1:27" s="61" customFormat="1" ht="12.75">
      <c r="A99" s="35">
        <v>72</v>
      </c>
      <c r="B99" s="57">
        <f t="shared" si="28"/>
        <v>15672.616602301518</v>
      </c>
      <c r="C99" s="58">
        <f t="shared" si="19"/>
        <v>4247592.551555757</v>
      </c>
      <c r="D99" s="65">
        <f t="shared" si="29"/>
        <v>58.510698667955936</v>
      </c>
      <c r="E99" s="66">
        <f t="shared" si="30"/>
        <v>15857.569552989416</v>
      </c>
      <c r="F99" s="65">
        <f t="shared" si="20"/>
        <v>81.27749105500895</v>
      </c>
      <c r="G99" s="58">
        <f t="shared" si="31"/>
        <v>22027.825625728525</v>
      </c>
      <c r="H99" s="57">
        <f t="shared" si="21"/>
        <v>139.7881897229649</v>
      </c>
      <c r="I99" s="60">
        <f t="shared" si="37"/>
        <v>37885.39517871794</v>
      </c>
      <c r="J99" s="67"/>
      <c r="K99" s="67"/>
      <c r="L99" s="67"/>
      <c r="M99" s="61">
        <f t="shared" si="32"/>
        <v>861.53</v>
      </c>
      <c r="Q99" s="62">
        <f t="shared" si="33"/>
        <v>15699.229746344241</v>
      </c>
      <c r="R99" s="63">
        <f t="shared" si="22"/>
        <v>4175995.112527568</v>
      </c>
      <c r="S99" s="64">
        <f t="shared" si="34"/>
        <v>58.20746311540894</v>
      </c>
      <c r="T99" s="63">
        <f t="shared" si="23"/>
        <v>15483.185188698779</v>
      </c>
      <c r="U99" s="61">
        <f t="shared" si="24"/>
        <v>82.5441676041833</v>
      </c>
      <c r="V99" s="63">
        <f t="shared" si="25"/>
        <v>21956.748582712757</v>
      </c>
      <c r="W99" s="64">
        <f t="shared" si="26"/>
        <v>140.75163071959224</v>
      </c>
      <c r="X99" s="63">
        <f t="shared" si="27"/>
        <v>37439.93377141154</v>
      </c>
      <c r="Y99" s="63">
        <f t="shared" si="35"/>
        <v>38293.93377141154</v>
      </c>
      <c r="AA99" s="61">
        <f t="shared" si="36"/>
        <v>854</v>
      </c>
    </row>
    <row r="100" spans="1:27" s="61" customFormat="1" ht="12.75">
      <c r="A100" s="35">
        <v>73</v>
      </c>
      <c r="B100" s="57">
        <f t="shared" si="28"/>
        <v>15613.80359835711</v>
      </c>
      <c r="C100" s="58">
        <f t="shared" si="19"/>
        <v>4231653.0512267435</v>
      </c>
      <c r="D100" s="65">
        <f t="shared" si="29"/>
        <v>58.81300394440704</v>
      </c>
      <c r="E100" s="66">
        <f t="shared" si="30"/>
        <v>15939.500329013195</v>
      </c>
      <c r="F100" s="65">
        <f t="shared" si="20"/>
        <v>80.97518577855784</v>
      </c>
      <c r="G100" s="58">
        <f t="shared" si="31"/>
        <v>21945.894849704746</v>
      </c>
      <c r="H100" s="57">
        <f t="shared" si="21"/>
        <v>139.7881897229649</v>
      </c>
      <c r="I100" s="60">
        <f t="shared" si="37"/>
        <v>37885.39517871794</v>
      </c>
      <c r="J100" s="67"/>
      <c r="K100" s="67"/>
      <c r="L100" s="67"/>
      <c r="M100" s="61">
        <f t="shared" si="32"/>
        <v>861.53</v>
      </c>
      <c r="Q100" s="62">
        <f t="shared" si="33"/>
        <v>15640.717367744966</v>
      </c>
      <c r="R100" s="63">
        <f t="shared" si="22"/>
        <v>4160430.819820161</v>
      </c>
      <c r="S100" s="64">
        <f t="shared" si="34"/>
        <v>58.51237859927508</v>
      </c>
      <c r="T100" s="63">
        <f t="shared" si="23"/>
        <v>15564.292707407172</v>
      </c>
      <c r="U100" s="61">
        <f t="shared" si="24"/>
        <v>82.23925212031716</v>
      </c>
      <c r="V100" s="63">
        <f t="shared" si="25"/>
        <v>21875.641064004365</v>
      </c>
      <c r="W100" s="64">
        <f t="shared" si="26"/>
        <v>140.75163071959224</v>
      </c>
      <c r="X100" s="63">
        <f t="shared" si="27"/>
        <v>37439.93377141154</v>
      </c>
      <c r="Y100" s="63">
        <f t="shared" si="35"/>
        <v>38293.93377141154</v>
      </c>
      <c r="AA100" s="61">
        <f t="shared" si="36"/>
        <v>854</v>
      </c>
    </row>
    <row r="101" spans="1:27" s="61" customFormat="1" ht="12.75">
      <c r="A101" s="35">
        <v>74</v>
      </c>
      <c r="B101" s="57">
        <f t="shared" si="28"/>
        <v>15554.686727225657</v>
      </c>
      <c r="C101" s="58">
        <f t="shared" si="19"/>
        <v>4215631.196812698</v>
      </c>
      <c r="D101" s="65">
        <f t="shared" si="29"/>
        <v>59.11687113145315</v>
      </c>
      <c r="E101" s="66">
        <f t="shared" si="30"/>
        <v>16021.854414046433</v>
      </c>
      <c r="F101" s="65">
        <f t="shared" si="20"/>
        <v>80.67131859151174</v>
      </c>
      <c r="G101" s="58">
        <f t="shared" si="31"/>
        <v>21863.54076467151</v>
      </c>
      <c r="H101" s="57">
        <f t="shared" si="21"/>
        <v>139.7881897229649</v>
      </c>
      <c r="I101" s="60">
        <f t="shared" si="37"/>
        <v>37885.39517871794</v>
      </c>
      <c r="J101" s="67"/>
      <c r="K101" s="67"/>
      <c r="L101" s="67"/>
      <c r="M101" s="61">
        <f t="shared" si="32"/>
        <v>861.53</v>
      </c>
      <c r="Q101" s="62">
        <f t="shared" si="33"/>
        <v>15581.89847638465</v>
      </c>
      <c r="R101" s="63">
        <f t="shared" si="22"/>
        <v>4144784.9947183165</v>
      </c>
      <c r="S101" s="64">
        <f t="shared" si="34"/>
        <v>58.818891360317124</v>
      </c>
      <c r="T101" s="63">
        <f t="shared" si="23"/>
        <v>15645.825101844355</v>
      </c>
      <c r="U101" s="61">
        <f t="shared" si="24"/>
        <v>81.93273935927512</v>
      </c>
      <c r="V101" s="63">
        <f t="shared" si="25"/>
        <v>21794.10866956718</v>
      </c>
      <c r="W101" s="64">
        <f t="shared" si="26"/>
        <v>140.75163071959224</v>
      </c>
      <c r="X101" s="63">
        <f t="shared" si="27"/>
        <v>37439.93377141154</v>
      </c>
      <c r="Y101" s="63">
        <f t="shared" si="35"/>
        <v>38293.93377141154</v>
      </c>
      <c r="AA101" s="61">
        <f t="shared" si="36"/>
        <v>854</v>
      </c>
    </row>
    <row r="102" spans="1:27" s="61" customFormat="1" ht="12.75">
      <c r="A102" s="35">
        <v>75</v>
      </c>
      <c r="B102" s="57">
        <f t="shared" si="28"/>
        <v>15495.26441892669</v>
      </c>
      <c r="C102" s="58">
        <f t="shared" si="19"/>
        <v>4199526.562817511</v>
      </c>
      <c r="D102" s="65">
        <f t="shared" si="29"/>
        <v>59.42230829896566</v>
      </c>
      <c r="E102" s="66">
        <f t="shared" si="30"/>
        <v>16104.633995185672</v>
      </c>
      <c r="F102" s="65">
        <f t="shared" si="20"/>
        <v>80.36588142399923</v>
      </c>
      <c r="G102" s="58">
        <f t="shared" si="31"/>
        <v>21780.761183532268</v>
      </c>
      <c r="H102" s="57">
        <f t="shared" si="21"/>
        <v>139.7881897229649</v>
      </c>
      <c r="I102" s="60">
        <f t="shared" si="37"/>
        <v>37885.39517871794</v>
      </c>
      <c r="J102" s="67"/>
      <c r="K102" s="67"/>
      <c r="L102" s="67"/>
      <c r="M102" s="61">
        <f t="shared" si="32"/>
        <v>861.53</v>
      </c>
      <c r="Q102" s="62">
        <f t="shared" si="33"/>
        <v>15522.771466618897</v>
      </c>
      <c r="R102" s="63">
        <f t="shared" si="22"/>
        <v>4129057.2101206267</v>
      </c>
      <c r="S102" s="64">
        <f t="shared" si="34"/>
        <v>59.127009765753215</v>
      </c>
      <c r="T102" s="63">
        <f t="shared" si="23"/>
        <v>15727.784597690355</v>
      </c>
      <c r="U102" s="61">
        <f t="shared" si="24"/>
        <v>81.62462095383903</v>
      </c>
      <c r="V102" s="63">
        <f t="shared" si="25"/>
        <v>21712.14917372118</v>
      </c>
      <c r="W102" s="64">
        <f t="shared" si="26"/>
        <v>140.75163071959224</v>
      </c>
      <c r="X102" s="63">
        <f t="shared" si="27"/>
        <v>37439.93377141154</v>
      </c>
      <c r="Y102" s="63">
        <f t="shared" si="35"/>
        <v>38293.93377141154</v>
      </c>
      <c r="AA102" s="61">
        <f t="shared" si="36"/>
        <v>854</v>
      </c>
    </row>
    <row r="103" spans="1:27" s="61" customFormat="1" ht="12.75">
      <c r="A103" s="35">
        <v>76</v>
      </c>
      <c r="B103" s="57">
        <f t="shared" si="28"/>
        <v>15435.53509536818</v>
      </c>
      <c r="C103" s="58">
        <f t="shared" si="19"/>
        <v>4183338.7215466835</v>
      </c>
      <c r="D103" s="65">
        <f t="shared" si="29"/>
        <v>59.72932355851033</v>
      </c>
      <c r="E103" s="66">
        <f t="shared" si="30"/>
        <v>16187.841270827468</v>
      </c>
      <c r="F103" s="65">
        <f t="shared" si="20"/>
        <v>80.05886616445456</v>
      </c>
      <c r="G103" s="58">
        <f t="shared" si="31"/>
        <v>21697.553907890473</v>
      </c>
      <c r="H103" s="57">
        <f t="shared" si="21"/>
        <v>139.7881897229649</v>
      </c>
      <c r="I103" s="60">
        <f t="shared" si="37"/>
        <v>37885.39517871794</v>
      </c>
      <c r="J103" s="67"/>
      <c r="K103" s="67"/>
      <c r="L103" s="67"/>
      <c r="M103" s="61">
        <f t="shared" si="32"/>
        <v>861.53</v>
      </c>
      <c r="Q103" s="62">
        <f t="shared" si="33"/>
        <v>15463.334724392264</v>
      </c>
      <c r="R103" s="63">
        <f t="shared" si="22"/>
        <v>4113247.036688342</v>
      </c>
      <c r="S103" s="64">
        <f t="shared" si="34"/>
        <v>59.43674222663262</v>
      </c>
      <c r="T103" s="63">
        <f t="shared" si="23"/>
        <v>15810.173432284277</v>
      </c>
      <c r="U103" s="61">
        <f t="shared" si="24"/>
        <v>81.31488849295962</v>
      </c>
      <c r="V103" s="63">
        <f t="shared" si="25"/>
        <v>21629.76033912726</v>
      </c>
      <c r="W103" s="64">
        <f t="shared" si="26"/>
        <v>140.75163071959224</v>
      </c>
      <c r="X103" s="63">
        <f t="shared" si="27"/>
        <v>37439.93377141154</v>
      </c>
      <c r="Y103" s="63">
        <f t="shared" si="35"/>
        <v>38293.93377141154</v>
      </c>
      <c r="AA103" s="61">
        <f t="shared" si="36"/>
        <v>854</v>
      </c>
    </row>
    <row r="104" spans="1:27" s="61" customFormat="1" ht="12.75">
      <c r="A104" s="35">
        <v>77</v>
      </c>
      <c r="B104" s="57">
        <f t="shared" si="28"/>
        <v>15375.497170304616</v>
      </c>
      <c r="C104" s="58">
        <f t="shared" si="19"/>
        <v>4167067.2430959567</v>
      </c>
      <c r="D104" s="65">
        <f t="shared" si="29"/>
        <v>60.037925063562625</v>
      </c>
      <c r="E104" s="66">
        <f t="shared" si="30"/>
        <v>16271.478450726741</v>
      </c>
      <c r="F104" s="65">
        <f t="shared" si="20"/>
        <v>79.75026465940226</v>
      </c>
      <c r="G104" s="58">
        <f t="shared" si="31"/>
        <v>21613.9167279912</v>
      </c>
      <c r="H104" s="57">
        <f t="shared" si="21"/>
        <v>139.7881897229649</v>
      </c>
      <c r="I104" s="60">
        <f t="shared" si="37"/>
        <v>37885.39517871794</v>
      </c>
      <c r="J104" s="67"/>
      <c r="K104" s="67"/>
      <c r="L104" s="67"/>
      <c r="M104" s="61">
        <f t="shared" si="32"/>
        <v>861.53</v>
      </c>
      <c r="Q104" s="62">
        <f t="shared" si="33"/>
        <v>15403.586627194198</v>
      </c>
      <c r="R104" s="63">
        <f t="shared" si="22"/>
        <v>4097354.0428336565</v>
      </c>
      <c r="S104" s="64">
        <f t="shared" si="34"/>
        <v>59.74809719806518</v>
      </c>
      <c r="T104" s="63">
        <f t="shared" si="23"/>
        <v>15892.99385468534</v>
      </c>
      <c r="U104" s="61">
        <f t="shared" si="24"/>
        <v>81.00353352152706</v>
      </c>
      <c r="V104" s="63">
        <f t="shared" si="25"/>
        <v>21546.939916726198</v>
      </c>
      <c r="W104" s="64">
        <f t="shared" si="26"/>
        <v>140.75163071959224</v>
      </c>
      <c r="X104" s="63">
        <f t="shared" si="27"/>
        <v>37439.93377141154</v>
      </c>
      <c r="Y104" s="63">
        <f t="shared" si="35"/>
        <v>38293.93377141154</v>
      </c>
      <c r="AA104" s="61">
        <f t="shared" si="36"/>
        <v>854</v>
      </c>
    </row>
    <row r="105" spans="1:27" s="61" customFormat="1" ht="12.75">
      <c r="A105" s="35">
        <v>78</v>
      </c>
      <c r="B105" s="57">
        <f t="shared" si="28"/>
        <v>15315.14904929489</v>
      </c>
      <c r="C105" s="58">
        <f t="shared" si="19"/>
        <v>4150711.695339901</v>
      </c>
      <c r="D105" s="65">
        <f t="shared" si="29"/>
        <v>60.34812100972438</v>
      </c>
      <c r="E105" s="66">
        <f t="shared" si="30"/>
        <v>16355.547756055501</v>
      </c>
      <c r="F105" s="65">
        <f t="shared" si="20"/>
        <v>79.4400687132405</v>
      </c>
      <c r="G105" s="58">
        <f t="shared" si="31"/>
        <v>21529.847422662442</v>
      </c>
      <c r="H105" s="57">
        <f t="shared" si="21"/>
        <v>139.7881897229649</v>
      </c>
      <c r="I105" s="60">
        <f t="shared" si="37"/>
        <v>37885.39517871794</v>
      </c>
      <c r="J105" s="67"/>
      <c r="K105" s="67"/>
      <c r="L105" s="67"/>
      <c r="M105" s="61">
        <f t="shared" si="32"/>
        <v>861.53</v>
      </c>
      <c r="Q105" s="62">
        <f t="shared" si="33"/>
        <v>15343.525544014745</v>
      </c>
      <c r="R105" s="63">
        <f t="shared" si="22"/>
        <v>4081377.7947079223</v>
      </c>
      <c r="S105" s="64">
        <f t="shared" si="34"/>
        <v>60.06108317945227</v>
      </c>
      <c r="T105" s="63">
        <f t="shared" si="23"/>
        <v>15976.248125734302</v>
      </c>
      <c r="U105" s="61">
        <f t="shared" si="24"/>
        <v>80.69054754013997</v>
      </c>
      <c r="V105" s="63">
        <f t="shared" si="25"/>
        <v>21463.685645677233</v>
      </c>
      <c r="W105" s="64">
        <f t="shared" si="26"/>
        <v>140.75163071959224</v>
      </c>
      <c r="X105" s="63">
        <f t="shared" si="27"/>
        <v>37439.93377141154</v>
      </c>
      <c r="Y105" s="63">
        <f t="shared" si="35"/>
        <v>38293.93377141154</v>
      </c>
      <c r="AA105" s="61">
        <f t="shared" si="36"/>
        <v>854</v>
      </c>
    </row>
    <row r="106" spans="1:27" s="61" customFormat="1" ht="12.75">
      <c r="A106" s="35">
        <v>79</v>
      </c>
      <c r="B106" s="57">
        <f t="shared" si="28"/>
        <v>15254.489129659949</v>
      </c>
      <c r="C106" s="58">
        <f t="shared" si="19"/>
        <v>4134271.6439204393</v>
      </c>
      <c r="D106" s="65">
        <f t="shared" si="29"/>
        <v>60.65991963494129</v>
      </c>
      <c r="E106" s="66">
        <f t="shared" si="30"/>
        <v>16440.051419461786</v>
      </c>
      <c r="F106" s="65">
        <f t="shared" si="20"/>
        <v>79.1282700880236</v>
      </c>
      <c r="G106" s="58">
        <f t="shared" si="31"/>
        <v>21445.343759256153</v>
      </c>
      <c r="H106" s="57">
        <f t="shared" si="21"/>
        <v>139.7881897229649</v>
      </c>
      <c r="I106" s="60">
        <f t="shared" si="37"/>
        <v>37885.39517871794</v>
      </c>
      <c r="J106" s="67"/>
      <c r="K106" s="67"/>
      <c r="L106" s="67"/>
      <c r="M106" s="61">
        <f t="shared" si="32"/>
        <v>861.53</v>
      </c>
      <c r="Q106" s="62">
        <f t="shared" si="33"/>
        <v>15283.149835300026</v>
      </c>
      <c r="R106" s="63">
        <f t="shared" si="22"/>
        <v>4065317.856189807</v>
      </c>
      <c r="S106" s="64">
        <f t="shared" si="34"/>
        <v>60.37570871471871</v>
      </c>
      <c r="T106" s="63">
        <f t="shared" si="23"/>
        <v>16059.938518115177</v>
      </c>
      <c r="U106" s="61">
        <f t="shared" si="24"/>
        <v>80.37592200487353</v>
      </c>
      <c r="V106" s="63">
        <f t="shared" si="25"/>
        <v>21379.995253296358</v>
      </c>
      <c r="W106" s="64">
        <f t="shared" si="26"/>
        <v>140.75163071959224</v>
      </c>
      <c r="X106" s="63">
        <f t="shared" si="27"/>
        <v>37439.93377141154</v>
      </c>
      <c r="Y106" s="63">
        <f t="shared" si="35"/>
        <v>38293.93377141154</v>
      </c>
      <c r="AA106" s="61">
        <f t="shared" si="36"/>
        <v>854</v>
      </c>
    </row>
    <row r="107" spans="1:27" s="61" customFormat="1" ht="12.75">
      <c r="A107" s="35">
        <v>80</v>
      </c>
      <c r="B107" s="57">
        <f t="shared" si="28"/>
        <v>15193.515800440227</v>
      </c>
      <c r="C107" s="58">
        <f t="shared" si="19"/>
        <v>4117746.65223531</v>
      </c>
      <c r="D107" s="65">
        <f t="shared" si="29"/>
        <v>60.97332921972182</v>
      </c>
      <c r="E107" s="66">
        <f t="shared" si="30"/>
        <v>16524.991685129007</v>
      </c>
      <c r="F107" s="65">
        <f t="shared" si="20"/>
        <v>78.81486050324307</v>
      </c>
      <c r="G107" s="58">
        <f t="shared" si="31"/>
        <v>21360.403493588936</v>
      </c>
      <c r="H107" s="57">
        <f t="shared" si="21"/>
        <v>139.7881897229649</v>
      </c>
      <c r="I107" s="60">
        <f t="shared" si="37"/>
        <v>37885.39517871794</v>
      </c>
      <c r="J107" s="67"/>
      <c r="K107" s="67"/>
      <c r="L107" s="67"/>
      <c r="M107" s="61">
        <f t="shared" si="32"/>
        <v>861.53</v>
      </c>
      <c r="Q107" s="62">
        <f t="shared" si="33"/>
        <v>15222.45785290748</v>
      </c>
      <c r="R107" s="63">
        <f t="shared" si="22"/>
        <v>4049173.78887339</v>
      </c>
      <c r="S107" s="64">
        <f t="shared" si="34"/>
        <v>60.69198239254605</v>
      </c>
      <c r="T107" s="63">
        <f t="shared" si="23"/>
        <v>16144.06731641725</v>
      </c>
      <c r="U107" s="61">
        <f t="shared" si="24"/>
        <v>80.05964832704619</v>
      </c>
      <c r="V107" s="63">
        <f t="shared" si="25"/>
        <v>21295.866454994288</v>
      </c>
      <c r="W107" s="64">
        <f t="shared" si="26"/>
        <v>140.75163071959224</v>
      </c>
      <c r="X107" s="63">
        <f t="shared" si="27"/>
        <v>37439.93377141154</v>
      </c>
      <c r="Y107" s="63">
        <f t="shared" si="35"/>
        <v>38293.93377141154</v>
      </c>
      <c r="AA107" s="61">
        <f t="shared" si="36"/>
        <v>854</v>
      </c>
    </row>
    <row r="108" spans="1:27" s="61" customFormat="1" ht="12.75">
      <c r="A108" s="35">
        <v>81</v>
      </c>
      <c r="B108" s="57">
        <f t="shared" si="28"/>
        <v>15132.22744235287</v>
      </c>
      <c r="C108" s="58">
        <f t="shared" si="19"/>
        <v>4101136.281426475</v>
      </c>
      <c r="D108" s="65">
        <f t="shared" si="29"/>
        <v>61.288358087357054</v>
      </c>
      <c r="E108" s="66">
        <f t="shared" si="30"/>
        <v>16610.37080883551</v>
      </c>
      <c r="F108" s="65">
        <f t="shared" si="20"/>
        <v>78.49983163560783</v>
      </c>
      <c r="G108" s="58">
        <f t="shared" si="31"/>
        <v>21275.024369882434</v>
      </c>
      <c r="H108" s="57">
        <f t="shared" si="21"/>
        <v>139.7881897229649</v>
      </c>
      <c r="I108" s="60">
        <f t="shared" si="37"/>
        <v>37885.39517871794</v>
      </c>
      <c r="J108" s="67"/>
      <c r="K108" s="67"/>
      <c r="L108" s="67"/>
      <c r="M108" s="61">
        <f t="shared" si="32"/>
        <v>861.53</v>
      </c>
      <c r="Q108" s="62">
        <f t="shared" si="33"/>
        <v>15161.447940060874</v>
      </c>
      <c r="R108" s="63">
        <f t="shared" si="22"/>
        <v>4032945.1520561925</v>
      </c>
      <c r="S108" s="64">
        <f t="shared" si="34"/>
        <v>61.00991284660701</v>
      </c>
      <c r="T108" s="63">
        <f t="shared" si="23"/>
        <v>16228.636817197465</v>
      </c>
      <c r="U108" s="61">
        <f t="shared" si="24"/>
        <v>79.74171787298523</v>
      </c>
      <c r="V108" s="63">
        <f t="shared" si="25"/>
        <v>21211.29695421407</v>
      </c>
      <c r="W108" s="64">
        <f t="shared" si="26"/>
        <v>140.75163071959224</v>
      </c>
      <c r="X108" s="63">
        <f t="shared" si="27"/>
        <v>37439.93377141154</v>
      </c>
      <c r="Y108" s="63">
        <f t="shared" si="35"/>
        <v>38293.93377141154</v>
      </c>
      <c r="AA108" s="61">
        <f t="shared" si="36"/>
        <v>854</v>
      </c>
    </row>
    <row r="109" spans="1:27" s="61" customFormat="1" ht="12.75">
      <c r="A109" s="35">
        <v>82</v>
      </c>
      <c r="B109" s="57">
        <f t="shared" si="28"/>
        <v>15070.622427748729</v>
      </c>
      <c r="C109" s="58">
        <f t="shared" si="19"/>
        <v>4084440.0903684604</v>
      </c>
      <c r="D109" s="65">
        <f t="shared" si="29"/>
        <v>61.605014604141715</v>
      </c>
      <c r="E109" s="66">
        <f t="shared" si="30"/>
        <v>16696.191058014487</v>
      </c>
      <c r="F109" s="65">
        <f t="shared" si="20"/>
        <v>78.18317511882317</v>
      </c>
      <c r="G109" s="58">
        <f t="shared" si="31"/>
        <v>21189.204120703456</v>
      </c>
      <c r="H109" s="57">
        <f t="shared" si="21"/>
        <v>139.7881897229649</v>
      </c>
      <c r="I109" s="60">
        <f t="shared" si="37"/>
        <v>37885.39517871794</v>
      </c>
      <c r="J109" s="67"/>
      <c r="K109" s="67"/>
      <c r="L109" s="67"/>
      <c r="M109" s="61">
        <f t="shared" si="32"/>
        <v>861.53</v>
      </c>
      <c r="Q109" s="62">
        <f t="shared" si="33"/>
        <v>15100.118431305073</v>
      </c>
      <c r="R109" s="63">
        <f t="shared" si="22"/>
        <v>4016631.5027271495</v>
      </c>
      <c r="S109" s="64">
        <f t="shared" si="34"/>
        <v>61.32950875580114</v>
      </c>
      <c r="T109" s="63">
        <f t="shared" si="23"/>
        <v>16313.649329043104</v>
      </c>
      <c r="U109" s="61">
        <f t="shared" si="24"/>
        <v>79.4221219637911</v>
      </c>
      <c r="V109" s="63">
        <f t="shared" si="25"/>
        <v>21126.284442368433</v>
      </c>
      <c r="W109" s="64">
        <f t="shared" si="26"/>
        <v>140.75163071959224</v>
      </c>
      <c r="X109" s="63">
        <f t="shared" si="27"/>
        <v>37439.93377141154</v>
      </c>
      <c r="Y109" s="63">
        <f t="shared" si="35"/>
        <v>38293.93377141154</v>
      </c>
      <c r="AA109" s="61">
        <f t="shared" si="36"/>
        <v>854</v>
      </c>
    </row>
    <row r="110" spans="1:27" s="61" customFormat="1" ht="12.75">
      <c r="A110" s="35">
        <v>83</v>
      </c>
      <c r="B110" s="57">
        <f t="shared" si="28"/>
        <v>15008.699120569132</v>
      </c>
      <c r="C110" s="58">
        <f t="shared" si="19"/>
        <v>4067657.635656646</v>
      </c>
      <c r="D110" s="65">
        <f t="shared" si="29"/>
        <v>61.92330717959645</v>
      </c>
      <c r="E110" s="66">
        <f t="shared" si="30"/>
        <v>16782.45471181423</v>
      </c>
      <c r="F110" s="65">
        <f t="shared" si="20"/>
        <v>77.86488254336844</v>
      </c>
      <c r="G110" s="58">
        <f t="shared" si="31"/>
        <v>21102.940466903714</v>
      </c>
      <c r="H110" s="57">
        <f t="shared" si="21"/>
        <v>139.7881897229649</v>
      </c>
      <c r="I110" s="60">
        <f t="shared" si="37"/>
        <v>37885.39517871794</v>
      </c>
      <c r="J110" s="67"/>
      <c r="K110" s="67"/>
      <c r="L110" s="67"/>
      <c r="M110" s="61">
        <f t="shared" si="32"/>
        <v>861.53</v>
      </c>
      <c r="Q110" s="62">
        <f t="shared" si="33"/>
        <v>15038.46765246058</v>
      </c>
      <c r="R110" s="63">
        <f t="shared" si="22"/>
        <v>4000232.395554514</v>
      </c>
      <c r="S110" s="64">
        <f t="shared" si="34"/>
        <v>61.65077884449184</v>
      </c>
      <c r="T110" s="63">
        <f t="shared" si="23"/>
        <v>16399.10717263483</v>
      </c>
      <c r="U110" s="61">
        <f t="shared" si="24"/>
        <v>79.1008518751004</v>
      </c>
      <c r="V110" s="63">
        <f t="shared" si="25"/>
        <v>21040.826598776708</v>
      </c>
      <c r="W110" s="64">
        <f t="shared" si="26"/>
        <v>140.75163071959224</v>
      </c>
      <c r="X110" s="63">
        <f t="shared" si="27"/>
        <v>37439.93377141154</v>
      </c>
      <c r="Y110" s="63">
        <f t="shared" si="35"/>
        <v>38293.93377141154</v>
      </c>
      <c r="AA110" s="61">
        <f t="shared" si="36"/>
        <v>854</v>
      </c>
    </row>
    <row r="111" spans="1:27" s="61" customFormat="1" ht="12.75">
      <c r="A111" s="35">
        <v>84</v>
      </c>
      <c r="B111" s="57">
        <f t="shared" si="28"/>
        <v>14946.455876302442</v>
      </c>
      <c r="C111" s="58">
        <f t="shared" si="19"/>
        <v>4050788.4715954876</v>
      </c>
      <c r="D111" s="65">
        <f t="shared" si="29"/>
        <v>62.243244266691036</v>
      </c>
      <c r="E111" s="66">
        <f t="shared" si="30"/>
        <v>16869.164061158604</v>
      </c>
      <c r="F111" s="65">
        <f t="shared" si="20"/>
        <v>77.54494545627385</v>
      </c>
      <c r="G111" s="58">
        <f t="shared" si="31"/>
        <v>21016.23111755934</v>
      </c>
      <c r="H111" s="57">
        <f t="shared" si="21"/>
        <v>139.7881897229649</v>
      </c>
      <c r="I111" s="60">
        <f t="shared" si="37"/>
        <v>37885.39517871794</v>
      </c>
      <c r="J111" s="67"/>
      <c r="K111" s="67"/>
      <c r="L111" s="67"/>
      <c r="M111" s="61">
        <f t="shared" si="32"/>
        <v>861.53</v>
      </c>
      <c r="Q111" s="62">
        <f t="shared" si="33"/>
        <v>14976.493920577836</v>
      </c>
      <c r="R111" s="63">
        <f t="shared" si="22"/>
        <v>3983747.382873704</v>
      </c>
      <c r="S111" s="64">
        <f t="shared" si="34"/>
        <v>61.97373188274436</v>
      </c>
      <c r="T111" s="63">
        <f t="shared" si="23"/>
        <v>16485.01268081</v>
      </c>
      <c r="U111" s="61">
        <f t="shared" si="24"/>
        <v>78.77789883684788</v>
      </c>
      <c r="V111" s="63">
        <f t="shared" si="25"/>
        <v>20954.921090601536</v>
      </c>
      <c r="W111" s="64">
        <f t="shared" si="26"/>
        <v>140.75163071959224</v>
      </c>
      <c r="X111" s="63">
        <f t="shared" si="27"/>
        <v>37439.93377141154</v>
      </c>
      <c r="Y111" s="63">
        <f t="shared" si="35"/>
        <v>38293.93377141154</v>
      </c>
      <c r="AA111" s="61">
        <f t="shared" si="36"/>
        <v>854</v>
      </c>
    </row>
    <row r="112" spans="1:27" s="61" customFormat="1" ht="12.75">
      <c r="A112" s="35">
        <v>85</v>
      </c>
      <c r="B112" s="57">
        <f t="shared" si="28"/>
        <v>14883.891041940373</v>
      </c>
      <c r="C112" s="58">
        <f t="shared" si="19"/>
        <v>4033832.15018668</v>
      </c>
      <c r="D112" s="65">
        <f t="shared" si="29"/>
        <v>62.564834362068936</v>
      </c>
      <c r="E112" s="66">
        <f t="shared" si="30"/>
        <v>16956.321408807922</v>
      </c>
      <c r="F112" s="65">
        <f t="shared" si="20"/>
        <v>77.22335536089595</v>
      </c>
      <c r="G112" s="58">
        <f t="shared" si="31"/>
        <v>20929.07376991002</v>
      </c>
      <c r="H112" s="57">
        <f t="shared" si="21"/>
        <v>139.7881897229649</v>
      </c>
      <c r="I112" s="60">
        <f t="shared" si="37"/>
        <v>37885.39517871794</v>
      </c>
      <c r="J112" s="67"/>
      <c r="K112" s="67"/>
      <c r="L112" s="67"/>
      <c r="M112" s="61">
        <f t="shared" si="32"/>
        <v>861.53</v>
      </c>
      <c r="Q112" s="62">
        <f t="shared" si="33"/>
        <v>14914.19554389127</v>
      </c>
      <c r="R112" s="63">
        <f t="shared" si="22"/>
        <v>3967176.014675078</v>
      </c>
      <c r="S112" s="64">
        <f t="shared" si="34"/>
        <v>62.298376686565305</v>
      </c>
      <c r="T112" s="63">
        <f t="shared" si="23"/>
        <v>16571.368198626373</v>
      </c>
      <c r="U112" s="61">
        <f t="shared" si="24"/>
        <v>78.45325403302694</v>
      </c>
      <c r="V112" s="63">
        <f t="shared" si="25"/>
        <v>20868.565572785166</v>
      </c>
      <c r="W112" s="64">
        <f t="shared" si="26"/>
        <v>140.75163071959224</v>
      </c>
      <c r="X112" s="63">
        <f t="shared" si="27"/>
        <v>37439.93377141154</v>
      </c>
      <c r="Y112" s="63">
        <f t="shared" si="35"/>
        <v>38293.93377141154</v>
      </c>
      <c r="AA112" s="61">
        <f t="shared" si="36"/>
        <v>854</v>
      </c>
    </row>
    <row r="113" spans="1:27" s="61" customFormat="1" ht="12.75">
      <c r="A113" s="35">
        <v>86</v>
      </c>
      <c r="B113" s="57">
        <f t="shared" si="28"/>
        <v>14821.0029559341</v>
      </c>
      <c r="C113" s="58">
        <f t="shared" si="19"/>
        <v>4016788.2211172595</v>
      </c>
      <c r="D113" s="65">
        <f t="shared" si="29"/>
        <v>62.88808600627296</v>
      </c>
      <c r="E113" s="66">
        <f t="shared" si="30"/>
        <v>17043.929069420097</v>
      </c>
      <c r="F113" s="65">
        <f t="shared" si="20"/>
        <v>76.90010371669193</v>
      </c>
      <c r="G113" s="58">
        <f t="shared" si="31"/>
        <v>20841.466109297846</v>
      </c>
      <c r="H113" s="57">
        <f t="shared" si="21"/>
        <v>139.7881897229649</v>
      </c>
      <c r="I113" s="60">
        <f t="shared" si="37"/>
        <v>37885.39517871794</v>
      </c>
      <c r="J113" s="67"/>
      <c r="K113" s="67"/>
      <c r="L113" s="67"/>
      <c r="M113" s="61">
        <f t="shared" si="32"/>
        <v>861.53</v>
      </c>
      <c r="Q113" s="62">
        <f t="shared" si="33"/>
        <v>14851.570821773126</v>
      </c>
      <c r="R113" s="63">
        <f t="shared" si="22"/>
        <v>3950517.8385916515</v>
      </c>
      <c r="S113" s="64">
        <f t="shared" si="34"/>
        <v>62.62472211814331</v>
      </c>
      <c r="T113" s="63">
        <f t="shared" si="23"/>
        <v>16658.176083426122</v>
      </c>
      <c r="U113" s="61">
        <f t="shared" si="24"/>
        <v>78.12690860144893</v>
      </c>
      <c r="V113" s="63">
        <f t="shared" si="25"/>
        <v>20781.757687985417</v>
      </c>
      <c r="W113" s="64">
        <f t="shared" si="26"/>
        <v>140.75163071959224</v>
      </c>
      <c r="X113" s="63">
        <f t="shared" si="27"/>
        <v>37439.93377141154</v>
      </c>
      <c r="Y113" s="63">
        <f t="shared" si="35"/>
        <v>38293.93377141154</v>
      </c>
      <c r="AA113" s="61">
        <f t="shared" si="36"/>
        <v>854</v>
      </c>
    </row>
    <row r="114" spans="1:27" s="61" customFormat="1" ht="12.75">
      <c r="A114" s="35">
        <v>87</v>
      </c>
      <c r="B114" s="57">
        <f t="shared" si="28"/>
        <v>14757.789948150128</v>
      </c>
      <c r="C114" s="58">
        <f t="shared" si="19"/>
        <v>3999656.2317476473</v>
      </c>
      <c r="D114" s="65">
        <f t="shared" si="29"/>
        <v>63.21300778397203</v>
      </c>
      <c r="E114" s="66">
        <f t="shared" si="30"/>
        <v>17131.9893696121</v>
      </c>
      <c r="F114" s="65">
        <f t="shared" si="20"/>
        <v>76.57518193899286</v>
      </c>
      <c r="G114" s="58">
        <f t="shared" si="31"/>
        <v>20753.405809105843</v>
      </c>
      <c r="H114" s="57">
        <f t="shared" si="21"/>
        <v>139.7881897229649</v>
      </c>
      <c r="I114" s="60">
        <f t="shared" si="37"/>
        <v>37885.39517871794</v>
      </c>
      <c r="J114" s="67"/>
      <c r="K114" s="67"/>
      <c r="L114" s="67"/>
      <c r="M114" s="61">
        <f t="shared" si="32"/>
        <v>861.53</v>
      </c>
      <c r="Q114" s="62">
        <f t="shared" si="33"/>
        <v>14788.618044687035</v>
      </c>
      <c r="R114" s="63">
        <f t="shared" si="22"/>
        <v>3933772.399886751</v>
      </c>
      <c r="S114" s="64">
        <f t="shared" si="34"/>
        <v>62.952777086090904</v>
      </c>
      <c r="T114" s="63">
        <f t="shared" si="23"/>
        <v>16745.43870490018</v>
      </c>
      <c r="U114" s="61">
        <f t="shared" si="24"/>
        <v>77.79885363350134</v>
      </c>
      <c r="V114" s="63">
        <f t="shared" si="25"/>
        <v>20694.495066511357</v>
      </c>
      <c r="W114" s="64">
        <f t="shared" si="26"/>
        <v>140.75163071959224</v>
      </c>
      <c r="X114" s="63">
        <f t="shared" si="27"/>
        <v>37439.93377141154</v>
      </c>
      <c r="Y114" s="63">
        <f t="shared" si="35"/>
        <v>38293.93377141154</v>
      </c>
      <c r="AA114" s="61">
        <f t="shared" si="36"/>
        <v>854</v>
      </c>
    </row>
    <row r="115" spans="1:27" s="61" customFormat="1" ht="12.75">
      <c r="A115" s="35">
        <v>88</v>
      </c>
      <c r="B115" s="57">
        <f t="shared" si="28"/>
        <v>14694.25033982594</v>
      </c>
      <c r="C115" s="58">
        <f t="shared" si="19"/>
        <v>3982435.727099626</v>
      </c>
      <c r="D115" s="65">
        <f t="shared" si="29"/>
        <v>63.53960832418922</v>
      </c>
      <c r="E115" s="66">
        <f t="shared" si="30"/>
        <v>17220.50464802176</v>
      </c>
      <c r="F115" s="65">
        <f t="shared" si="20"/>
        <v>76.24858139877567</v>
      </c>
      <c r="G115" s="58">
        <f t="shared" si="31"/>
        <v>20664.890530696182</v>
      </c>
      <c r="H115" s="57">
        <f t="shared" si="21"/>
        <v>139.7881897229649</v>
      </c>
      <c r="I115" s="60">
        <f t="shared" si="37"/>
        <v>37885.39517871794</v>
      </c>
      <c r="J115" s="67"/>
      <c r="K115" s="67"/>
      <c r="L115" s="67"/>
      <c r="M115" s="61">
        <f t="shared" si="32"/>
        <v>861.53</v>
      </c>
      <c r="Q115" s="62">
        <f t="shared" si="33"/>
        <v>14725.335494141347</v>
      </c>
      <c r="R115" s="63">
        <f t="shared" si="22"/>
        <v>3916939.241441598</v>
      </c>
      <c r="S115" s="64">
        <f t="shared" si="34"/>
        <v>63.28255054568771</v>
      </c>
      <c r="T115" s="63">
        <f t="shared" si="23"/>
        <v>16833.15844515293</v>
      </c>
      <c r="U115" s="61">
        <f t="shared" si="24"/>
        <v>77.46908017390453</v>
      </c>
      <c r="V115" s="63">
        <f t="shared" si="25"/>
        <v>20606.775326258605</v>
      </c>
      <c r="W115" s="64">
        <f t="shared" si="26"/>
        <v>140.75163071959224</v>
      </c>
      <c r="X115" s="63">
        <f t="shared" si="27"/>
        <v>37439.93377141154</v>
      </c>
      <c r="Y115" s="63">
        <f t="shared" si="35"/>
        <v>38293.93377141154</v>
      </c>
      <c r="AA115" s="61">
        <f t="shared" si="36"/>
        <v>854</v>
      </c>
    </row>
    <row r="116" spans="1:27" s="61" customFormat="1" ht="12.75">
      <c r="A116" s="35">
        <v>89</v>
      </c>
      <c r="B116" s="57">
        <f t="shared" si="28"/>
        <v>14630.382443525408</v>
      </c>
      <c r="C116" s="58">
        <f t="shared" si="19"/>
        <v>3965126.249844256</v>
      </c>
      <c r="D116" s="65">
        <f t="shared" si="29"/>
        <v>63.86789630053086</v>
      </c>
      <c r="E116" s="66">
        <f t="shared" si="30"/>
        <v>17309.47725536987</v>
      </c>
      <c r="F116" s="65">
        <f t="shared" si="20"/>
        <v>75.92029342243403</v>
      </c>
      <c r="G116" s="58">
        <f t="shared" si="31"/>
        <v>20575.917923348068</v>
      </c>
      <c r="H116" s="57">
        <f t="shared" si="21"/>
        <v>139.7881897229649</v>
      </c>
      <c r="I116" s="60">
        <f t="shared" si="37"/>
        <v>37885.39517871794</v>
      </c>
      <c r="J116" s="67"/>
      <c r="K116" s="67"/>
      <c r="L116" s="67"/>
      <c r="M116" s="61">
        <f t="shared" si="32"/>
        <v>861.53</v>
      </c>
      <c r="Q116" s="62">
        <f t="shared" si="33"/>
        <v>14661.721442642222</v>
      </c>
      <c r="R116" s="63">
        <f t="shared" si="22"/>
        <v>3900017.9037428307</v>
      </c>
      <c r="S116" s="64">
        <f t="shared" si="34"/>
        <v>63.614051499124955</v>
      </c>
      <c r="T116" s="63">
        <f t="shared" si="23"/>
        <v>16921.337698767238</v>
      </c>
      <c r="U116" s="61">
        <f t="shared" si="24"/>
        <v>77.13757922046729</v>
      </c>
      <c r="V116" s="63">
        <f t="shared" si="25"/>
        <v>20518.596072644297</v>
      </c>
      <c r="W116" s="64">
        <f t="shared" si="26"/>
        <v>140.75163071959224</v>
      </c>
      <c r="X116" s="63">
        <f t="shared" si="27"/>
        <v>37439.93377141154</v>
      </c>
      <c r="Y116" s="63">
        <f t="shared" si="35"/>
        <v>38293.93377141154</v>
      </c>
      <c r="AA116" s="61">
        <f t="shared" si="36"/>
        <v>854</v>
      </c>
    </row>
    <row r="117" spans="1:27" s="61" customFormat="1" ht="12.75">
      <c r="A117" s="35">
        <v>90</v>
      </c>
      <c r="B117" s="57">
        <f t="shared" si="28"/>
        <v>14566.184563093992</v>
      </c>
      <c r="C117" s="58">
        <f t="shared" si="19"/>
        <v>3947727.3402897334</v>
      </c>
      <c r="D117" s="65">
        <f t="shared" si="29"/>
        <v>64.19788043141695</v>
      </c>
      <c r="E117" s="66">
        <f t="shared" si="30"/>
        <v>17398.90955452262</v>
      </c>
      <c r="F117" s="65">
        <f t="shared" si="20"/>
        <v>75.59030929154794</v>
      </c>
      <c r="G117" s="58">
        <f t="shared" si="31"/>
        <v>20486.48562419532</v>
      </c>
      <c r="H117" s="57">
        <f t="shared" si="21"/>
        <v>139.7881897229649</v>
      </c>
      <c r="I117" s="60">
        <f t="shared" si="37"/>
        <v>37885.39517871794</v>
      </c>
      <c r="J117" s="67"/>
      <c r="K117" s="67"/>
      <c r="L117" s="67"/>
      <c r="M117" s="61">
        <f t="shared" si="32"/>
        <v>861.53</v>
      </c>
      <c r="Q117" s="62">
        <f t="shared" si="33"/>
        <v>14597.774153646471</v>
      </c>
      <c r="R117" s="63">
        <f t="shared" si="22"/>
        <v>3883007.924869961</v>
      </c>
      <c r="S117" s="64">
        <f t="shared" si="34"/>
        <v>63.947288995751165</v>
      </c>
      <c r="T117" s="63">
        <f t="shared" si="23"/>
        <v>17009.97887286981</v>
      </c>
      <c r="U117" s="61">
        <f t="shared" si="24"/>
        <v>76.80434172384108</v>
      </c>
      <c r="V117" s="63">
        <f t="shared" si="25"/>
        <v>20429.954898541728</v>
      </c>
      <c r="W117" s="64">
        <f t="shared" si="26"/>
        <v>140.75163071959224</v>
      </c>
      <c r="X117" s="63">
        <f t="shared" si="27"/>
        <v>37439.93377141154</v>
      </c>
      <c r="Y117" s="63">
        <f t="shared" si="35"/>
        <v>38293.93377141154</v>
      </c>
      <c r="AA117" s="61">
        <f t="shared" si="36"/>
        <v>854</v>
      </c>
    </row>
    <row r="118" spans="1:27" s="61" customFormat="1" ht="12.75">
      <c r="A118" s="35">
        <v>91</v>
      </c>
      <c r="B118" s="57">
        <f t="shared" si="28"/>
        <v>14501.65499361368</v>
      </c>
      <c r="C118" s="58">
        <f t="shared" si="19"/>
        <v>3930238.5363691794</v>
      </c>
      <c r="D118" s="65">
        <f t="shared" si="29"/>
        <v>64.5295694803126</v>
      </c>
      <c r="E118" s="66">
        <f t="shared" si="30"/>
        <v>17488.80392055432</v>
      </c>
      <c r="F118" s="65">
        <f t="shared" si="20"/>
        <v>75.25862024265228</v>
      </c>
      <c r="G118" s="58">
        <f t="shared" si="31"/>
        <v>20396.591258163622</v>
      </c>
      <c r="H118" s="57">
        <f t="shared" si="21"/>
        <v>139.7881897229649</v>
      </c>
      <c r="I118" s="60">
        <f t="shared" si="37"/>
        <v>37885.39517871794</v>
      </c>
      <c r="J118" s="67"/>
      <c r="K118" s="67"/>
      <c r="L118" s="67"/>
      <c r="M118" s="61">
        <f t="shared" si="32"/>
        <v>861.53</v>
      </c>
      <c r="Q118" s="62">
        <f t="shared" si="33"/>
        <v>14533.491881514152</v>
      </c>
      <c r="R118" s="63">
        <f t="shared" si="22"/>
        <v>3865908.8404827644</v>
      </c>
      <c r="S118" s="64">
        <f t="shared" si="34"/>
        <v>64.28227213231919</v>
      </c>
      <c r="T118" s="63">
        <f t="shared" si="23"/>
        <v>17099.084387196905</v>
      </c>
      <c r="U118" s="61">
        <f t="shared" si="24"/>
        <v>76.46935858727305</v>
      </c>
      <c r="V118" s="63">
        <f t="shared" si="25"/>
        <v>20340.84938421463</v>
      </c>
      <c r="W118" s="64">
        <f t="shared" si="26"/>
        <v>140.75163071959224</v>
      </c>
      <c r="X118" s="63">
        <f t="shared" si="27"/>
        <v>37439.93377141154</v>
      </c>
      <c r="Y118" s="63">
        <f t="shared" si="35"/>
        <v>38293.93377141154</v>
      </c>
      <c r="AA118" s="61">
        <f t="shared" si="36"/>
        <v>854</v>
      </c>
    </row>
    <row r="119" spans="1:27" s="61" customFormat="1" ht="12.75">
      <c r="A119" s="35">
        <v>92</v>
      </c>
      <c r="B119" s="57">
        <f t="shared" si="28"/>
        <v>14436.792021357718</v>
      </c>
      <c r="C119" s="58">
        <f t="shared" si="19"/>
        <v>3912659.3736283686</v>
      </c>
      <c r="D119" s="65">
        <f t="shared" si="29"/>
        <v>64.86297225596088</v>
      </c>
      <c r="E119" s="66">
        <f t="shared" si="30"/>
        <v>17579.162740810516</v>
      </c>
      <c r="F119" s="65">
        <f t="shared" si="20"/>
        <v>74.925217467004</v>
      </c>
      <c r="G119" s="58">
        <f t="shared" si="31"/>
        <v>20306.232437907423</v>
      </c>
      <c r="H119" s="57">
        <f t="shared" si="21"/>
        <v>139.7881897229649</v>
      </c>
      <c r="I119" s="60">
        <f t="shared" si="37"/>
        <v>37885.39517871794</v>
      </c>
      <c r="J119" s="67"/>
      <c r="K119" s="67"/>
      <c r="L119" s="67"/>
      <c r="M119" s="61">
        <f t="shared" si="32"/>
        <v>861.53</v>
      </c>
      <c r="Q119" s="62">
        <f t="shared" si="33"/>
        <v>14468.872871460917</v>
      </c>
      <c r="R119" s="63">
        <f t="shared" si="22"/>
        <v>3848720.183808604</v>
      </c>
      <c r="S119" s="64">
        <f t="shared" si="34"/>
        <v>64.61901005323456</v>
      </c>
      <c r="T119" s="63">
        <f t="shared" si="23"/>
        <v>17188.656674160393</v>
      </c>
      <c r="U119" s="61">
        <f t="shared" si="24"/>
        <v>76.13262066635768</v>
      </c>
      <c r="V119" s="63">
        <f t="shared" si="25"/>
        <v>20251.277097251143</v>
      </c>
      <c r="W119" s="64">
        <f t="shared" si="26"/>
        <v>140.75163071959224</v>
      </c>
      <c r="X119" s="63">
        <f t="shared" si="27"/>
        <v>37439.93377141154</v>
      </c>
      <c r="Y119" s="63">
        <f t="shared" si="35"/>
        <v>38293.93377141154</v>
      </c>
      <c r="AA119" s="61">
        <f t="shared" si="36"/>
        <v>854</v>
      </c>
    </row>
    <row r="120" spans="1:27" s="61" customFormat="1" ht="12.75">
      <c r="A120" s="35">
        <v>93</v>
      </c>
      <c r="B120" s="57">
        <f t="shared" si="28"/>
        <v>14371.593923745102</v>
      </c>
      <c r="C120" s="58">
        <f t="shared" si="19"/>
        <v>3894989.3852133974</v>
      </c>
      <c r="D120" s="65">
        <f t="shared" si="29"/>
        <v>65.19809761261668</v>
      </c>
      <c r="E120" s="66">
        <f t="shared" si="30"/>
        <v>17669.988414971373</v>
      </c>
      <c r="F120" s="65">
        <f t="shared" si="20"/>
        <v>74.59009211034821</v>
      </c>
      <c r="G120" s="58">
        <f t="shared" si="31"/>
        <v>20215.40676374657</v>
      </c>
      <c r="H120" s="57">
        <f t="shared" si="21"/>
        <v>139.7881897229649</v>
      </c>
      <c r="I120" s="60">
        <f t="shared" si="37"/>
        <v>37885.39517871794</v>
      </c>
      <c r="J120" s="67"/>
      <c r="K120" s="67"/>
      <c r="L120" s="67"/>
      <c r="M120" s="61">
        <f t="shared" si="32"/>
        <v>861.53</v>
      </c>
      <c r="Q120" s="62">
        <f t="shared" si="33"/>
        <v>14403.915359510112</v>
      </c>
      <c r="R120" s="63">
        <f t="shared" si="22"/>
        <v>3831441.48562969</v>
      </c>
      <c r="S120" s="64">
        <f t="shared" si="34"/>
        <v>64.95751195080508</v>
      </c>
      <c r="T120" s="63">
        <f t="shared" si="23"/>
        <v>17278.698178914154</v>
      </c>
      <c r="U120" s="61">
        <f t="shared" si="24"/>
        <v>75.79411876878716</v>
      </c>
      <c r="V120" s="63">
        <f t="shared" si="25"/>
        <v>20161.235592497385</v>
      </c>
      <c r="W120" s="64">
        <f t="shared" si="26"/>
        <v>140.75163071959224</v>
      </c>
      <c r="X120" s="63">
        <f t="shared" si="27"/>
        <v>37439.93377141154</v>
      </c>
      <c r="Y120" s="63">
        <f t="shared" si="35"/>
        <v>38293.93377141154</v>
      </c>
      <c r="AA120" s="61">
        <f t="shared" si="36"/>
        <v>854</v>
      </c>
    </row>
    <row r="121" spans="1:27" s="61" customFormat="1" ht="12.75">
      <c r="A121" s="35">
        <v>94</v>
      </c>
      <c r="B121" s="57">
        <f t="shared" si="28"/>
        <v>14306.05896929482</v>
      </c>
      <c r="C121" s="58">
        <f t="shared" si="19"/>
        <v>3877228.101858282</v>
      </c>
      <c r="D121" s="65">
        <f t="shared" si="29"/>
        <v>65.53495445028186</v>
      </c>
      <c r="E121" s="66">
        <f t="shared" si="30"/>
        <v>17761.28335511539</v>
      </c>
      <c r="F121" s="65">
        <f t="shared" si="20"/>
        <v>74.25323527268303</v>
      </c>
      <c r="G121" s="58">
        <f t="shared" si="31"/>
        <v>20124.111823602554</v>
      </c>
      <c r="H121" s="57">
        <f t="shared" si="21"/>
        <v>139.7881897229649</v>
      </c>
      <c r="I121" s="60">
        <f t="shared" si="37"/>
        <v>37885.39517871794</v>
      </c>
      <c r="J121" s="67"/>
      <c r="K121" s="67"/>
      <c r="L121" s="67"/>
      <c r="M121" s="61">
        <f t="shared" si="32"/>
        <v>861.53</v>
      </c>
      <c r="Q121" s="62">
        <f t="shared" si="33"/>
        <v>14338.61757244462</v>
      </c>
      <c r="R121" s="63">
        <f t="shared" si="22"/>
        <v>3814072.274270269</v>
      </c>
      <c r="S121" s="64">
        <f t="shared" si="34"/>
        <v>65.29778706549182</v>
      </c>
      <c r="T121" s="63">
        <f t="shared" si="23"/>
        <v>17369.211359420824</v>
      </c>
      <c r="U121" s="61">
        <f t="shared" si="24"/>
        <v>75.45384365410042</v>
      </c>
      <c r="V121" s="63">
        <f t="shared" si="25"/>
        <v>20070.72241199071</v>
      </c>
      <c r="W121" s="64">
        <f t="shared" si="26"/>
        <v>140.75163071959224</v>
      </c>
      <c r="X121" s="63">
        <f t="shared" si="27"/>
        <v>37439.93377141154</v>
      </c>
      <c r="Y121" s="63">
        <f t="shared" si="35"/>
        <v>38293.93377141154</v>
      </c>
      <c r="AA121" s="61">
        <f t="shared" si="36"/>
        <v>854</v>
      </c>
    </row>
    <row r="122" spans="1:27" s="61" customFormat="1" ht="12.75">
      <c r="A122" s="35">
        <v>95</v>
      </c>
      <c r="B122" s="57">
        <f t="shared" si="28"/>
        <v>14240.185417579878</v>
      </c>
      <c r="C122" s="58">
        <f t="shared" si="19"/>
        <v>3859375.0518724984</v>
      </c>
      <c r="D122" s="65">
        <f t="shared" si="29"/>
        <v>65.87355171494166</v>
      </c>
      <c r="E122" s="66">
        <f t="shared" si="30"/>
        <v>17853.049985783488</v>
      </c>
      <c r="F122" s="65">
        <f t="shared" si="20"/>
        <v>73.91463800802323</v>
      </c>
      <c r="G122" s="58">
        <f t="shared" si="31"/>
        <v>20032.345192934456</v>
      </c>
      <c r="H122" s="57">
        <f t="shared" si="21"/>
        <v>139.7881897229649</v>
      </c>
      <c r="I122" s="60">
        <f t="shared" si="37"/>
        <v>37885.39517871794</v>
      </c>
      <c r="J122" s="67"/>
      <c r="K122" s="67"/>
      <c r="L122" s="67"/>
      <c r="M122" s="61">
        <f t="shared" si="32"/>
        <v>861.53</v>
      </c>
      <c r="Q122" s="62">
        <f t="shared" si="33"/>
        <v>14272.977727758458</v>
      </c>
      <c r="R122" s="63">
        <f t="shared" si="22"/>
        <v>3796612.07558375</v>
      </c>
      <c r="S122" s="64">
        <f t="shared" si="34"/>
        <v>65.63984468616128</v>
      </c>
      <c r="T122" s="63">
        <f t="shared" si="23"/>
        <v>17460.198686518903</v>
      </c>
      <c r="U122" s="61">
        <f t="shared" si="24"/>
        <v>75.11178603343096</v>
      </c>
      <c r="V122" s="63">
        <f t="shared" si="25"/>
        <v>19979.735084892636</v>
      </c>
      <c r="W122" s="64">
        <f t="shared" si="26"/>
        <v>140.75163071959224</v>
      </c>
      <c r="X122" s="63">
        <f t="shared" si="27"/>
        <v>37439.93377141154</v>
      </c>
      <c r="Y122" s="63">
        <f t="shared" si="35"/>
        <v>38293.93377141154</v>
      </c>
      <c r="AA122" s="61">
        <f t="shared" si="36"/>
        <v>854</v>
      </c>
    </row>
    <row r="123" spans="1:27" s="61" customFormat="1" ht="12.75">
      <c r="A123" s="35">
        <v>96</v>
      </c>
      <c r="B123" s="57">
        <f t="shared" si="28"/>
        <v>14173.971519181076</v>
      </c>
      <c r="C123" s="58">
        <f t="shared" si="19"/>
        <v>3841429.761128455</v>
      </c>
      <c r="D123" s="65">
        <f t="shared" si="29"/>
        <v>66.21389839880219</v>
      </c>
      <c r="E123" s="66">
        <f t="shared" si="30"/>
        <v>17945.290744043366</v>
      </c>
      <c r="F123" s="65">
        <f t="shared" si="20"/>
        <v>73.5742913241627</v>
      </c>
      <c r="G123" s="58">
        <f t="shared" si="31"/>
        <v>19940.104434674573</v>
      </c>
      <c r="H123" s="57">
        <f t="shared" si="21"/>
        <v>139.7881897229649</v>
      </c>
      <c r="I123" s="60">
        <f t="shared" si="37"/>
        <v>37885.39517871794</v>
      </c>
      <c r="J123" s="67"/>
      <c r="K123" s="67"/>
      <c r="L123" s="67"/>
      <c r="M123" s="61">
        <f t="shared" si="32"/>
        <v>861.53</v>
      </c>
      <c r="Q123" s="62">
        <f t="shared" si="33"/>
        <v>14206.99403360812</v>
      </c>
      <c r="R123" s="63">
        <f t="shared" si="22"/>
        <v>3779060.41293976</v>
      </c>
      <c r="S123" s="64">
        <f t="shared" si="34"/>
        <v>65.98369415033903</v>
      </c>
      <c r="T123" s="63">
        <f t="shared" si="23"/>
        <v>17551.66264399018</v>
      </c>
      <c r="U123" s="61">
        <f t="shared" si="24"/>
        <v>74.76793656925321</v>
      </c>
      <c r="V123" s="63">
        <f t="shared" si="25"/>
        <v>19888.271127421354</v>
      </c>
      <c r="W123" s="64">
        <f t="shared" si="26"/>
        <v>140.75163071959224</v>
      </c>
      <c r="X123" s="63">
        <f t="shared" si="27"/>
        <v>37439.93377141154</v>
      </c>
      <c r="Y123" s="63">
        <f t="shared" si="35"/>
        <v>38293.93377141154</v>
      </c>
      <c r="AA123" s="61">
        <f t="shared" si="36"/>
        <v>854</v>
      </c>
    </row>
    <row r="124" spans="1:27" s="61" customFormat="1" ht="12.75">
      <c r="A124" s="35">
        <v>97</v>
      </c>
      <c r="B124" s="57">
        <f t="shared" si="28"/>
        <v>14107.415515640547</v>
      </c>
      <c r="C124" s="58">
        <f t="shared" si="19"/>
        <v>3823391.7530489005</v>
      </c>
      <c r="D124" s="65">
        <f t="shared" si="29"/>
        <v>66.55600354052933</v>
      </c>
      <c r="E124" s="66">
        <f t="shared" si="30"/>
        <v>18038.00807955426</v>
      </c>
      <c r="F124" s="65">
        <f t="shared" si="20"/>
        <v>73.23218618243556</v>
      </c>
      <c r="G124" s="58">
        <f t="shared" si="31"/>
        <v>19847.387099163683</v>
      </c>
      <c r="H124" s="57">
        <f t="shared" si="21"/>
        <v>139.7881897229649</v>
      </c>
      <c r="I124" s="60">
        <f t="shared" si="37"/>
        <v>37885.39517871794</v>
      </c>
      <c r="J124" s="67"/>
      <c r="K124" s="67"/>
      <c r="L124" s="67"/>
      <c r="M124" s="61">
        <f t="shared" si="32"/>
        <v>861.53</v>
      </c>
      <c r="Q124" s="62">
        <f t="shared" si="33"/>
        <v>14140.664688763656</v>
      </c>
      <c r="R124" s="63">
        <f t="shared" si="22"/>
        <v>3761416.8072111327</v>
      </c>
      <c r="S124" s="64">
        <f t="shared" si="34"/>
        <v>66.32934484446453</v>
      </c>
      <c r="T124" s="63">
        <f t="shared" si="23"/>
        <v>17643.605728627565</v>
      </c>
      <c r="U124" s="61">
        <f t="shared" si="24"/>
        <v>74.42228587512771</v>
      </c>
      <c r="V124" s="63">
        <f t="shared" si="25"/>
        <v>19796.32804278397</v>
      </c>
      <c r="W124" s="64">
        <f t="shared" si="26"/>
        <v>140.75163071959224</v>
      </c>
      <c r="X124" s="63">
        <f t="shared" si="27"/>
        <v>37439.93377141154</v>
      </c>
      <c r="Y124" s="63">
        <f t="shared" si="35"/>
        <v>38293.93377141154</v>
      </c>
      <c r="AA124" s="61">
        <f t="shared" si="36"/>
        <v>854</v>
      </c>
    </row>
    <row r="125" spans="1:27" s="61" customFormat="1" ht="12.75">
      <c r="A125" s="35">
        <v>98</v>
      </c>
      <c r="B125" s="57">
        <f t="shared" si="28"/>
        <v>14040.515639415058</v>
      </c>
      <c r="C125" s="58">
        <f t="shared" si="19"/>
        <v>3805260.548594269</v>
      </c>
      <c r="D125" s="65">
        <f t="shared" si="29"/>
        <v>66.89987622548873</v>
      </c>
      <c r="E125" s="66">
        <f t="shared" si="30"/>
        <v>18131.204454631952</v>
      </c>
      <c r="F125" s="65">
        <f t="shared" si="20"/>
        <v>72.88831349747616</v>
      </c>
      <c r="G125" s="58">
        <f t="shared" si="31"/>
        <v>19754.190724085987</v>
      </c>
      <c r="H125" s="57">
        <f t="shared" si="21"/>
        <v>139.7881897229649</v>
      </c>
      <c r="I125" s="60">
        <f t="shared" si="37"/>
        <v>37885.39517871794</v>
      </c>
      <c r="J125" s="67"/>
      <c r="K125" s="67"/>
      <c r="L125" s="67"/>
      <c r="M125" s="61">
        <f t="shared" si="32"/>
        <v>861.53</v>
      </c>
      <c r="Q125" s="62">
        <f t="shared" si="33"/>
        <v>14073.987882559508</v>
      </c>
      <c r="R125" s="63">
        <f t="shared" si="22"/>
        <v>3743680.776760829</v>
      </c>
      <c r="S125" s="64">
        <f t="shared" si="34"/>
        <v>66.67680620414745</v>
      </c>
      <c r="T125" s="63">
        <f t="shared" si="23"/>
        <v>17736.030450303224</v>
      </c>
      <c r="U125" s="61">
        <f t="shared" si="24"/>
        <v>74.07482451544479</v>
      </c>
      <c r="V125" s="63">
        <f t="shared" si="25"/>
        <v>19703.903321108315</v>
      </c>
      <c r="W125" s="64">
        <f t="shared" si="26"/>
        <v>140.75163071959224</v>
      </c>
      <c r="X125" s="63">
        <f t="shared" si="27"/>
        <v>37439.93377141154</v>
      </c>
      <c r="Y125" s="63">
        <f t="shared" si="35"/>
        <v>38293.93377141154</v>
      </c>
      <c r="AA125" s="61">
        <f t="shared" si="36"/>
        <v>854</v>
      </c>
    </row>
    <row r="126" spans="1:27" s="61" customFormat="1" ht="12.75">
      <c r="A126" s="35">
        <v>99</v>
      </c>
      <c r="B126" s="57">
        <f t="shared" si="28"/>
        <v>13973.27011382907</v>
      </c>
      <c r="C126" s="58">
        <f t="shared" si="19"/>
        <v>3787035.6662499546</v>
      </c>
      <c r="D126" s="65">
        <f t="shared" si="29"/>
        <v>67.2455255859871</v>
      </c>
      <c r="E126" s="66">
        <f t="shared" si="30"/>
        <v>18224.88234431422</v>
      </c>
      <c r="F126" s="65">
        <f t="shared" si="20"/>
        <v>72.54266413697779</v>
      </c>
      <c r="G126" s="58">
        <f t="shared" si="31"/>
        <v>19660.51283440372</v>
      </c>
      <c r="H126" s="57">
        <f t="shared" si="21"/>
        <v>139.7881897229649</v>
      </c>
      <c r="I126" s="60">
        <f t="shared" si="37"/>
        <v>37885.39517871794</v>
      </c>
      <c r="J126" s="67"/>
      <c r="K126" s="67"/>
      <c r="L126" s="67"/>
      <c r="M126" s="61">
        <f t="shared" si="32"/>
        <v>861.53</v>
      </c>
      <c r="Q126" s="62">
        <f t="shared" si="33"/>
        <v>14006.961794845083</v>
      </c>
      <c r="R126" s="63">
        <f t="shared" si="22"/>
        <v>3725851.837428792</v>
      </c>
      <c r="S126" s="64">
        <f t="shared" si="34"/>
        <v>67.0260877144252</v>
      </c>
      <c r="T126" s="63">
        <f t="shared" si="23"/>
        <v>17828.939332037105</v>
      </c>
      <c r="U126" s="61">
        <f t="shared" si="24"/>
        <v>73.72554300516704</v>
      </c>
      <c r="V126" s="63">
        <f t="shared" si="25"/>
        <v>19610.994439374434</v>
      </c>
      <c r="W126" s="64">
        <f t="shared" si="26"/>
        <v>140.75163071959224</v>
      </c>
      <c r="X126" s="63">
        <f t="shared" si="27"/>
        <v>37439.93377141154</v>
      </c>
      <c r="Y126" s="63">
        <f t="shared" si="35"/>
        <v>38293.93377141154</v>
      </c>
      <c r="AA126" s="61">
        <f t="shared" si="36"/>
        <v>854</v>
      </c>
    </row>
    <row r="127" spans="1:27" s="61" customFormat="1" ht="12.75">
      <c r="A127" s="35">
        <v>100</v>
      </c>
      <c r="B127" s="57">
        <f t="shared" si="28"/>
        <v>13905.677153027556</v>
      </c>
      <c r="C127" s="58">
        <f t="shared" si="19"/>
        <v>3768716.622013528</v>
      </c>
      <c r="D127" s="65">
        <f t="shared" si="29"/>
        <v>67.59296080151469</v>
      </c>
      <c r="E127" s="66">
        <f t="shared" si="30"/>
        <v>18319.04423642651</v>
      </c>
      <c r="F127" s="65">
        <f t="shared" si="20"/>
        <v>72.1952289214502</v>
      </c>
      <c r="G127" s="58">
        <f t="shared" si="31"/>
        <v>19566.350942291432</v>
      </c>
      <c r="H127" s="57">
        <f t="shared" si="21"/>
        <v>139.7881897229649</v>
      </c>
      <c r="I127" s="60">
        <f t="shared" si="37"/>
        <v>37885.39517871794</v>
      </c>
      <c r="J127" s="67"/>
      <c r="K127" s="67"/>
      <c r="L127" s="67"/>
      <c r="M127" s="61">
        <f t="shared" si="32"/>
        <v>861.53</v>
      </c>
      <c r="Q127" s="62">
        <f t="shared" si="33"/>
        <v>13939.58459593506</v>
      </c>
      <c r="R127" s="63">
        <f t="shared" si="22"/>
        <v>3707929.502518726</v>
      </c>
      <c r="S127" s="64">
        <f t="shared" si="34"/>
        <v>67.37719891002182</v>
      </c>
      <c r="T127" s="63">
        <f t="shared" si="23"/>
        <v>17922.334910065805</v>
      </c>
      <c r="U127" s="61">
        <f t="shared" si="24"/>
        <v>73.37443180957042</v>
      </c>
      <c r="V127" s="63">
        <f t="shared" si="25"/>
        <v>19517.598861345734</v>
      </c>
      <c r="W127" s="64">
        <f t="shared" si="26"/>
        <v>140.75163071959224</v>
      </c>
      <c r="X127" s="63">
        <f t="shared" si="27"/>
        <v>37439.93377141154</v>
      </c>
      <c r="Y127" s="63">
        <f t="shared" si="35"/>
        <v>38293.93377141154</v>
      </c>
      <c r="AA127" s="61">
        <f t="shared" si="36"/>
        <v>854</v>
      </c>
    </row>
    <row r="128" spans="1:27" s="61" customFormat="1" ht="12.75">
      <c r="A128" s="35">
        <v>101</v>
      </c>
      <c r="B128" s="57">
        <f t="shared" si="28"/>
        <v>13837.734961928567</v>
      </c>
      <c r="C128" s="58">
        <f t="shared" si="19"/>
        <v>3750302.92938188</v>
      </c>
      <c r="D128" s="65">
        <f t="shared" si="29"/>
        <v>67.94219109898918</v>
      </c>
      <c r="E128" s="66">
        <f t="shared" si="30"/>
        <v>18413.692631648046</v>
      </c>
      <c r="F128" s="65">
        <f t="shared" si="20"/>
        <v>71.8459986239757</v>
      </c>
      <c r="G128" s="58">
        <f t="shared" si="31"/>
        <v>19471.702547069894</v>
      </c>
      <c r="H128" s="57">
        <f t="shared" si="21"/>
        <v>139.7881897229649</v>
      </c>
      <c r="I128" s="60">
        <f t="shared" si="37"/>
        <v>37885.39517871794</v>
      </c>
      <c r="J128" s="67"/>
      <c r="K128" s="67"/>
      <c r="L128" s="67"/>
      <c r="M128" s="61">
        <f t="shared" si="32"/>
        <v>861.53</v>
      </c>
      <c r="Q128" s="62">
        <f t="shared" si="33"/>
        <v>13871.854446559453</v>
      </c>
      <c r="R128" s="63">
        <f t="shared" si="22"/>
        <v>3689913.2827848145</v>
      </c>
      <c r="S128" s="64">
        <f t="shared" si="34"/>
        <v>67.73014937560835</v>
      </c>
      <c r="T128" s="63">
        <f t="shared" si="23"/>
        <v>18016.21973391182</v>
      </c>
      <c r="U128" s="61">
        <f t="shared" si="24"/>
        <v>73.0214813439839</v>
      </c>
      <c r="V128" s="63">
        <f t="shared" si="25"/>
        <v>19423.714037499714</v>
      </c>
      <c r="W128" s="64">
        <f t="shared" si="26"/>
        <v>140.75163071959224</v>
      </c>
      <c r="X128" s="63">
        <f t="shared" si="27"/>
        <v>37439.93377141154</v>
      </c>
      <c r="Y128" s="63">
        <f t="shared" si="35"/>
        <v>38293.93377141154</v>
      </c>
      <c r="AA128" s="61">
        <f t="shared" si="36"/>
        <v>854</v>
      </c>
    </row>
    <row r="129" spans="1:27" s="61" customFormat="1" ht="12.75">
      <c r="A129" s="35">
        <v>102</v>
      </c>
      <c r="B129" s="57">
        <f t="shared" si="28"/>
        <v>13769.441736175566</v>
      </c>
      <c r="C129" s="58">
        <f t="shared" si="19"/>
        <v>3731794.0993383015</v>
      </c>
      <c r="D129" s="65">
        <f t="shared" si="29"/>
        <v>68.29322575300063</v>
      </c>
      <c r="E129" s="66">
        <f t="shared" si="30"/>
        <v>18508.83004357823</v>
      </c>
      <c r="F129" s="65">
        <f t="shared" si="20"/>
        <v>71.49496396996426</v>
      </c>
      <c r="G129" s="58">
        <f t="shared" si="31"/>
        <v>19376.565135139714</v>
      </c>
      <c r="H129" s="57">
        <f t="shared" si="21"/>
        <v>139.7881897229649</v>
      </c>
      <c r="I129" s="60">
        <f t="shared" si="37"/>
        <v>37885.39517871794</v>
      </c>
      <c r="J129" s="67"/>
      <c r="K129" s="67"/>
      <c r="L129" s="67"/>
      <c r="M129" s="61">
        <f t="shared" si="32"/>
        <v>861.53</v>
      </c>
      <c r="Q129" s="62">
        <f t="shared" si="33"/>
        <v>13803.76949781339</v>
      </c>
      <c r="R129" s="63">
        <f t="shared" si="22"/>
        <v>3671802.6864183615</v>
      </c>
      <c r="S129" s="64">
        <f t="shared" si="34"/>
        <v>68.08494874606437</v>
      </c>
      <c r="T129" s="63">
        <f t="shared" si="23"/>
        <v>18110.596366453123</v>
      </c>
      <c r="U129" s="61">
        <f t="shared" si="24"/>
        <v>72.66668197352787</v>
      </c>
      <c r="V129" s="63">
        <f t="shared" si="25"/>
        <v>19329.337404958413</v>
      </c>
      <c r="W129" s="64">
        <f t="shared" si="26"/>
        <v>140.75163071959224</v>
      </c>
      <c r="X129" s="63">
        <f t="shared" si="27"/>
        <v>37439.93377141154</v>
      </c>
      <c r="Y129" s="63">
        <f t="shared" si="35"/>
        <v>38293.93377141154</v>
      </c>
      <c r="AA129" s="61">
        <f t="shared" si="36"/>
        <v>854</v>
      </c>
    </row>
    <row r="130" spans="1:27" s="61" customFormat="1" ht="12.75">
      <c r="A130" s="35">
        <v>103</v>
      </c>
      <c r="B130" s="57">
        <f t="shared" si="28"/>
        <v>13700.795662089507</v>
      </c>
      <c r="C130" s="58">
        <f t="shared" si="19"/>
        <v>3713189.640339498</v>
      </c>
      <c r="D130" s="65">
        <f t="shared" si="29"/>
        <v>68.6460740860578</v>
      </c>
      <c r="E130" s="66">
        <f t="shared" si="30"/>
        <v>18604.45899880338</v>
      </c>
      <c r="F130" s="65">
        <f t="shared" si="20"/>
        <v>71.14211563690709</v>
      </c>
      <c r="G130" s="58">
        <f t="shared" si="31"/>
        <v>19280.93617991456</v>
      </c>
      <c r="H130" s="57">
        <f t="shared" si="21"/>
        <v>139.7881897229649</v>
      </c>
      <c r="I130" s="60">
        <f t="shared" si="37"/>
        <v>37885.39517871794</v>
      </c>
      <c r="J130" s="67"/>
      <c r="K130" s="67"/>
      <c r="L130" s="67"/>
      <c r="M130" s="61">
        <f t="shared" si="32"/>
        <v>861.53</v>
      </c>
      <c r="Q130" s="62">
        <f t="shared" si="33"/>
        <v>13735.327891106648</v>
      </c>
      <c r="R130" s="63">
        <f t="shared" si="22"/>
        <v>3653597.2190343686</v>
      </c>
      <c r="S130" s="64">
        <f t="shared" si="34"/>
        <v>68.4416067067411</v>
      </c>
      <c r="T130" s="63">
        <f t="shared" si="23"/>
        <v>18205.46738399313</v>
      </c>
      <c r="U130" s="61">
        <f t="shared" si="24"/>
        <v>72.31002401285114</v>
      </c>
      <c r="V130" s="63">
        <f t="shared" si="25"/>
        <v>19234.466387418404</v>
      </c>
      <c r="W130" s="64">
        <f t="shared" si="26"/>
        <v>140.75163071959224</v>
      </c>
      <c r="X130" s="63">
        <f t="shared" si="27"/>
        <v>37439.93377141154</v>
      </c>
      <c r="Y130" s="63">
        <f t="shared" si="35"/>
        <v>38293.93377141154</v>
      </c>
      <c r="AA130" s="61">
        <f t="shared" si="36"/>
        <v>854</v>
      </c>
    </row>
    <row r="131" spans="1:27" s="61" customFormat="1" ht="12.75">
      <c r="A131" s="35">
        <v>104</v>
      </c>
      <c r="B131" s="57">
        <f t="shared" si="28"/>
        <v>13631.79491662067</v>
      </c>
      <c r="C131" s="58">
        <f t="shared" si="19"/>
        <v>3694489.058302534</v>
      </c>
      <c r="D131" s="65">
        <f t="shared" si="29"/>
        <v>69.00074546883577</v>
      </c>
      <c r="E131" s="66">
        <f t="shared" si="30"/>
        <v>18700.58203696387</v>
      </c>
      <c r="F131" s="65">
        <f t="shared" si="20"/>
        <v>70.78744425412911</v>
      </c>
      <c r="G131" s="58">
        <f t="shared" si="31"/>
        <v>19184.81314175407</v>
      </c>
      <c r="H131" s="57">
        <f t="shared" si="21"/>
        <v>139.7881897229649</v>
      </c>
      <c r="I131" s="60">
        <f t="shared" si="37"/>
        <v>37885.39517871794</v>
      </c>
      <c r="J131" s="67"/>
      <c r="K131" s="67"/>
      <c r="L131" s="67"/>
      <c r="M131" s="61">
        <f t="shared" si="32"/>
        <v>861.53</v>
      </c>
      <c r="Q131" s="62">
        <f t="shared" si="33"/>
        <v>13666.527758112923</v>
      </c>
      <c r="R131" s="63">
        <f t="shared" si="22"/>
        <v>3635296.3836580375</v>
      </c>
      <c r="S131" s="64">
        <f t="shared" si="34"/>
        <v>68.80013299372571</v>
      </c>
      <c r="T131" s="63">
        <f t="shared" si="23"/>
        <v>18300.83537633104</v>
      </c>
      <c r="U131" s="61">
        <f t="shared" si="24"/>
        <v>71.95149772586653</v>
      </c>
      <c r="V131" s="63">
        <f t="shared" si="25"/>
        <v>19139.0983950805</v>
      </c>
      <c r="W131" s="64">
        <f t="shared" si="26"/>
        <v>140.75163071959224</v>
      </c>
      <c r="X131" s="63">
        <f t="shared" si="27"/>
        <v>37439.93377141154</v>
      </c>
      <c r="Y131" s="63">
        <f t="shared" si="35"/>
        <v>38293.93377141154</v>
      </c>
      <c r="AA131" s="61">
        <f t="shared" si="36"/>
        <v>854</v>
      </c>
    </row>
    <row r="132" spans="1:27" s="61" customFormat="1" ht="12.75">
      <c r="A132" s="35">
        <v>105</v>
      </c>
      <c r="B132" s="57">
        <f t="shared" si="28"/>
        <v>13562.437667300246</v>
      </c>
      <c r="C132" s="58">
        <f t="shared" si="19"/>
        <v>3675691.8565917127</v>
      </c>
      <c r="D132" s="65">
        <f t="shared" si="29"/>
        <v>69.35724932042476</v>
      </c>
      <c r="E132" s="66">
        <f t="shared" si="30"/>
        <v>18797.201710821515</v>
      </c>
      <c r="F132" s="65">
        <f t="shared" si="20"/>
        <v>70.43094040254013</v>
      </c>
      <c r="G132" s="58">
        <f t="shared" si="31"/>
        <v>19088.193467896424</v>
      </c>
      <c r="H132" s="57">
        <f t="shared" si="21"/>
        <v>139.7881897229649</v>
      </c>
      <c r="I132" s="60">
        <f t="shared" si="37"/>
        <v>37885.39517871794</v>
      </c>
      <c r="J132" s="67"/>
      <c r="K132" s="67"/>
      <c r="L132" s="67"/>
      <c r="M132" s="61">
        <f t="shared" si="32"/>
        <v>861.53</v>
      </c>
      <c r="Q132" s="62">
        <f t="shared" si="33"/>
        <v>13597.367220718816</v>
      </c>
      <c r="R132" s="63">
        <f t="shared" si="22"/>
        <v>3616899.680711205</v>
      </c>
      <c r="S132" s="64">
        <f t="shared" si="34"/>
        <v>69.1605373941072</v>
      </c>
      <c r="T132" s="63">
        <f t="shared" si="23"/>
        <v>18396.702946832513</v>
      </c>
      <c r="U132" s="61">
        <f t="shared" si="24"/>
        <v>71.59109332548505</v>
      </c>
      <c r="V132" s="63">
        <f t="shared" si="25"/>
        <v>19043.230824579023</v>
      </c>
      <c r="W132" s="64">
        <f t="shared" si="26"/>
        <v>140.75163071959224</v>
      </c>
      <c r="X132" s="63">
        <f t="shared" si="27"/>
        <v>37439.93377141154</v>
      </c>
      <c r="Y132" s="63">
        <f t="shared" si="35"/>
        <v>38293.93377141154</v>
      </c>
      <c r="AA132" s="61">
        <f t="shared" si="36"/>
        <v>854</v>
      </c>
    </row>
    <row r="133" spans="1:27" s="61" customFormat="1" ht="12.75">
      <c r="A133" s="35">
        <v>106</v>
      </c>
      <c r="B133" s="57">
        <f t="shared" si="28"/>
        <v>13492.722072191666</v>
      </c>
      <c r="C133" s="58">
        <f t="shared" si="19"/>
        <v>3656797.5360053848</v>
      </c>
      <c r="D133" s="65">
        <f t="shared" si="29"/>
        <v>69.71559510858027</v>
      </c>
      <c r="E133" s="66">
        <f t="shared" si="30"/>
        <v>18894.320586327423</v>
      </c>
      <c r="F133" s="65">
        <f t="shared" si="20"/>
        <v>70.07259461438461</v>
      </c>
      <c r="G133" s="58">
        <f t="shared" si="31"/>
        <v>18991.074592390516</v>
      </c>
      <c r="H133" s="57">
        <f t="shared" si="21"/>
        <v>139.7881897229649</v>
      </c>
      <c r="I133" s="60">
        <f t="shared" si="37"/>
        <v>37885.39517871794</v>
      </c>
      <c r="J133" s="67"/>
      <c r="K133" s="67"/>
      <c r="L133" s="67"/>
      <c r="M133" s="61">
        <f t="shared" si="32"/>
        <v>861.53</v>
      </c>
      <c r="Q133" s="62">
        <f t="shared" si="33"/>
        <v>13527.844390972572</v>
      </c>
      <c r="R133" s="63">
        <f t="shared" si="22"/>
        <v>3598406.607998704</v>
      </c>
      <c r="S133" s="64">
        <f t="shared" si="34"/>
        <v>69.52282974624346</v>
      </c>
      <c r="T133" s="63">
        <f t="shared" si="23"/>
        <v>18493.07271250076</v>
      </c>
      <c r="U133" s="61">
        <f t="shared" si="24"/>
        <v>71.22880097334878</v>
      </c>
      <c r="V133" s="63">
        <f t="shared" si="25"/>
        <v>18946.861058910778</v>
      </c>
      <c r="W133" s="64">
        <f t="shared" si="26"/>
        <v>140.75163071959224</v>
      </c>
      <c r="X133" s="63">
        <f t="shared" si="27"/>
        <v>37439.93377141154</v>
      </c>
      <c r="Y133" s="63">
        <f t="shared" si="35"/>
        <v>38293.93377141154</v>
      </c>
      <c r="AA133" s="61">
        <f t="shared" si="36"/>
        <v>854</v>
      </c>
    </row>
    <row r="134" spans="1:27" s="61" customFormat="1" ht="12.75">
      <c r="A134" s="35">
        <v>107</v>
      </c>
      <c r="B134" s="57">
        <f t="shared" si="28"/>
        <v>13422.64627984169</v>
      </c>
      <c r="C134" s="58">
        <f t="shared" si="19"/>
        <v>3637805.5947626946</v>
      </c>
      <c r="D134" s="65">
        <f t="shared" si="29"/>
        <v>70.07579234997462</v>
      </c>
      <c r="E134" s="66">
        <f t="shared" si="30"/>
        <v>18991.94124269012</v>
      </c>
      <c r="F134" s="65">
        <f t="shared" si="20"/>
        <v>69.71239737299027</v>
      </c>
      <c r="G134" s="58">
        <f t="shared" si="31"/>
        <v>18893.45393602782</v>
      </c>
      <c r="H134" s="57">
        <f t="shared" si="21"/>
        <v>139.7881897229649</v>
      </c>
      <c r="I134" s="60">
        <f t="shared" si="37"/>
        <v>37885.39517871794</v>
      </c>
      <c r="J134" s="67"/>
      <c r="K134" s="67"/>
      <c r="L134" s="67"/>
      <c r="M134" s="61">
        <f t="shared" si="32"/>
        <v>861.53</v>
      </c>
      <c r="Q134" s="62">
        <f t="shared" si="33"/>
        <v>13457.957371032542</v>
      </c>
      <c r="R134" s="63">
        <f t="shared" si="22"/>
        <v>3579816.6606946564</v>
      </c>
      <c r="S134" s="64">
        <f t="shared" si="34"/>
        <v>69.88701994002992</v>
      </c>
      <c r="T134" s="63">
        <f t="shared" si="23"/>
        <v>18589.947304047957</v>
      </c>
      <c r="U134" s="61">
        <f t="shared" si="24"/>
        <v>70.86461077956233</v>
      </c>
      <c r="V134" s="63">
        <f t="shared" si="25"/>
        <v>18849.98646736358</v>
      </c>
      <c r="W134" s="64">
        <f t="shared" si="26"/>
        <v>140.75163071959224</v>
      </c>
      <c r="X134" s="63">
        <f t="shared" si="27"/>
        <v>37439.93377141154</v>
      </c>
      <c r="Y134" s="63">
        <f t="shared" si="35"/>
        <v>38293.93377141154</v>
      </c>
      <c r="AA134" s="61">
        <f t="shared" si="36"/>
        <v>854</v>
      </c>
    </row>
    <row r="135" spans="1:27" s="61" customFormat="1" ht="12.75">
      <c r="A135" s="35">
        <v>108</v>
      </c>
      <c r="B135" s="57">
        <f t="shared" si="28"/>
        <v>13352.208429231241</v>
      </c>
      <c r="C135" s="58">
        <f t="shared" si="19"/>
        <v>3618715.528490251</v>
      </c>
      <c r="D135" s="65">
        <f t="shared" si="29"/>
        <v>70.43785061044949</v>
      </c>
      <c r="E135" s="66">
        <f t="shared" si="30"/>
        <v>19090.06627244402</v>
      </c>
      <c r="F135" s="65">
        <f t="shared" si="20"/>
        <v>69.3503391125154</v>
      </c>
      <c r="G135" s="58">
        <f t="shared" si="31"/>
        <v>18795.328906273924</v>
      </c>
      <c r="H135" s="57">
        <f t="shared" si="21"/>
        <v>139.7881897229649</v>
      </c>
      <c r="I135" s="60">
        <f t="shared" si="37"/>
        <v>37885.39517871794</v>
      </c>
      <c r="J135" s="67"/>
      <c r="K135" s="67"/>
      <c r="L135" s="67"/>
      <c r="M135" s="61">
        <f t="shared" si="32"/>
        <v>861.53</v>
      </c>
      <c r="Q135" s="62">
        <f t="shared" si="33"/>
        <v>13387.704253115373</v>
      </c>
      <c r="R135" s="63">
        <f t="shared" si="22"/>
        <v>3561129.331328689</v>
      </c>
      <c r="S135" s="64">
        <f t="shared" si="34"/>
        <v>70.25311791716946</v>
      </c>
      <c r="T135" s="63">
        <f t="shared" si="23"/>
        <v>18687.329365967078</v>
      </c>
      <c r="U135" s="61">
        <f t="shared" si="24"/>
        <v>70.49851280242278</v>
      </c>
      <c r="V135" s="63">
        <f t="shared" si="25"/>
        <v>18752.60440544446</v>
      </c>
      <c r="W135" s="64">
        <f t="shared" si="26"/>
        <v>140.75163071959224</v>
      </c>
      <c r="X135" s="63">
        <f t="shared" si="27"/>
        <v>37439.93377141154</v>
      </c>
      <c r="Y135" s="63">
        <f t="shared" si="35"/>
        <v>38293.93377141154</v>
      </c>
      <c r="AA135" s="61">
        <f t="shared" si="36"/>
        <v>854</v>
      </c>
    </row>
    <row r="136" spans="1:27" s="61" customFormat="1" ht="12.75">
      <c r="A136" s="35">
        <v>109</v>
      </c>
      <c r="B136" s="57">
        <f t="shared" si="28"/>
        <v>13281.40664972597</v>
      </c>
      <c r="C136" s="58">
        <f t="shared" si="19"/>
        <v>3599526.8302087323</v>
      </c>
      <c r="D136" s="65">
        <f t="shared" si="29"/>
        <v>70.80177950527015</v>
      </c>
      <c r="E136" s="66">
        <f t="shared" si="30"/>
        <v>19188.698281518315</v>
      </c>
      <c r="F136" s="65">
        <f t="shared" si="20"/>
        <v>68.98641021769474</v>
      </c>
      <c r="G136" s="58">
        <f t="shared" si="31"/>
        <v>18696.69689719963</v>
      </c>
      <c r="H136" s="57">
        <f t="shared" si="21"/>
        <v>139.7881897229649</v>
      </c>
      <c r="I136" s="60">
        <f t="shared" si="37"/>
        <v>37885.39517871794</v>
      </c>
      <c r="J136" s="67"/>
      <c r="K136" s="67"/>
      <c r="L136" s="67"/>
      <c r="M136" s="61">
        <f t="shared" si="32"/>
        <v>861.53</v>
      </c>
      <c r="Q136" s="62">
        <f t="shared" si="33"/>
        <v>13317.083119443929</v>
      </c>
      <c r="R136" s="63">
        <f t="shared" si="22"/>
        <v>3542344.109772085</v>
      </c>
      <c r="S136" s="64">
        <f t="shared" si="34"/>
        <v>70.6211336714439</v>
      </c>
      <c r="T136" s="63">
        <f t="shared" si="23"/>
        <v>18785.221556604076</v>
      </c>
      <c r="U136" s="61">
        <f t="shared" si="24"/>
        <v>70.13049704814834</v>
      </c>
      <c r="V136" s="63">
        <f t="shared" si="25"/>
        <v>18654.71221480746</v>
      </c>
      <c r="W136" s="64">
        <f t="shared" si="26"/>
        <v>140.75163071959224</v>
      </c>
      <c r="X136" s="63">
        <f t="shared" si="27"/>
        <v>37439.93377141154</v>
      </c>
      <c r="Y136" s="63">
        <f t="shared" si="35"/>
        <v>38293.93377141154</v>
      </c>
      <c r="AA136" s="61">
        <f t="shared" si="36"/>
        <v>854</v>
      </c>
    </row>
    <row r="137" spans="1:27" s="61" customFormat="1" ht="12.75">
      <c r="A137" s="35">
        <v>110</v>
      </c>
      <c r="B137" s="57">
        <f t="shared" si="28"/>
        <v>13210.23906102659</v>
      </c>
      <c r="C137" s="58">
        <f t="shared" si="19"/>
        <v>3580238.990319426</v>
      </c>
      <c r="D137" s="65">
        <f t="shared" si="29"/>
        <v>71.16758869938072</v>
      </c>
      <c r="E137" s="66">
        <f t="shared" si="30"/>
        <v>19287.83988930616</v>
      </c>
      <c r="F137" s="65">
        <f t="shared" si="20"/>
        <v>68.62060102358417</v>
      </c>
      <c r="G137" s="58">
        <f t="shared" si="31"/>
        <v>18597.555289411783</v>
      </c>
      <c r="H137" s="57">
        <f t="shared" si="21"/>
        <v>139.7881897229649</v>
      </c>
      <c r="I137" s="60">
        <f t="shared" si="37"/>
        <v>37885.39517871794</v>
      </c>
      <c r="J137" s="67"/>
      <c r="K137" s="67"/>
      <c r="L137" s="67"/>
      <c r="M137" s="61">
        <f t="shared" si="32"/>
        <v>861.53</v>
      </c>
      <c r="Q137" s="62">
        <f t="shared" si="33"/>
        <v>13246.092042194941</v>
      </c>
      <c r="R137" s="63">
        <f t="shared" si="22"/>
        <v>3523460.4832238546</v>
      </c>
      <c r="S137" s="64">
        <f t="shared" si="34"/>
        <v>70.99107724898667</v>
      </c>
      <c r="T137" s="63">
        <f t="shared" si="23"/>
        <v>18883.626548230455</v>
      </c>
      <c r="U137" s="61">
        <f t="shared" si="24"/>
        <v>69.76055347060557</v>
      </c>
      <c r="V137" s="63">
        <f t="shared" si="25"/>
        <v>18556.307223181084</v>
      </c>
      <c r="W137" s="64">
        <f t="shared" si="26"/>
        <v>140.75163071959224</v>
      </c>
      <c r="X137" s="63">
        <f t="shared" si="27"/>
        <v>37439.93377141154</v>
      </c>
      <c r="Y137" s="63">
        <f t="shared" si="35"/>
        <v>38293.93377141154</v>
      </c>
      <c r="AA137" s="61">
        <f t="shared" si="36"/>
        <v>854</v>
      </c>
    </row>
    <row r="138" spans="1:27" s="61" customFormat="1" ht="12.75">
      <c r="A138" s="35">
        <v>111</v>
      </c>
      <c r="B138" s="57">
        <f t="shared" si="28"/>
        <v>13138.70377311893</v>
      </c>
      <c r="C138" s="58">
        <f t="shared" si="19"/>
        <v>3560851.496590692</v>
      </c>
      <c r="D138" s="65">
        <f t="shared" si="29"/>
        <v>71.53528790766084</v>
      </c>
      <c r="E138" s="66">
        <f t="shared" si="30"/>
        <v>19387.49372873424</v>
      </c>
      <c r="F138" s="65">
        <f t="shared" si="20"/>
        <v>68.25290181530404</v>
      </c>
      <c r="G138" s="58">
        <f t="shared" si="31"/>
        <v>18497.9014499837</v>
      </c>
      <c r="H138" s="57">
        <f t="shared" si="21"/>
        <v>139.7881897229649</v>
      </c>
      <c r="I138" s="60">
        <f t="shared" si="37"/>
        <v>37885.39517871794</v>
      </c>
      <c r="J138" s="67"/>
      <c r="K138" s="67"/>
      <c r="L138" s="67"/>
      <c r="M138" s="61">
        <f t="shared" si="32"/>
        <v>861.53</v>
      </c>
      <c r="Q138" s="62">
        <f t="shared" si="33"/>
        <v>13174.729083446384</v>
      </c>
      <c r="R138" s="63">
        <f t="shared" si="22"/>
        <v>3504477.936196738</v>
      </c>
      <c r="S138" s="64">
        <f t="shared" si="34"/>
        <v>71.36295874855718</v>
      </c>
      <c r="T138" s="63">
        <f t="shared" si="23"/>
        <v>18982.54702711621</v>
      </c>
      <c r="U138" s="61">
        <f t="shared" si="24"/>
        <v>69.38867197103507</v>
      </c>
      <c r="V138" s="63">
        <f t="shared" si="25"/>
        <v>18457.386744295327</v>
      </c>
      <c r="W138" s="64">
        <f t="shared" si="26"/>
        <v>140.75163071959224</v>
      </c>
      <c r="X138" s="63">
        <f t="shared" si="27"/>
        <v>37439.93377141154</v>
      </c>
      <c r="Y138" s="63">
        <f t="shared" si="35"/>
        <v>38293.93377141154</v>
      </c>
      <c r="AA138" s="61">
        <f t="shared" si="36"/>
        <v>854</v>
      </c>
    </row>
    <row r="139" spans="1:27" s="61" customFormat="1" ht="12.75">
      <c r="A139" s="35">
        <v>112</v>
      </c>
      <c r="B139" s="57">
        <f t="shared" si="28"/>
        <v>13066.798886223747</v>
      </c>
      <c r="C139" s="58">
        <f t="shared" si="19"/>
        <v>3541363.83414436</v>
      </c>
      <c r="D139" s="65">
        <f t="shared" si="29"/>
        <v>71.90488689518375</v>
      </c>
      <c r="E139" s="66">
        <f t="shared" si="30"/>
        <v>19487.6624463327</v>
      </c>
      <c r="F139" s="65">
        <f t="shared" si="20"/>
        <v>67.88330282778114</v>
      </c>
      <c r="G139" s="58">
        <f t="shared" si="31"/>
        <v>18397.732732385244</v>
      </c>
      <c r="H139" s="57">
        <f t="shared" si="21"/>
        <v>139.7881897229649</v>
      </c>
      <c r="I139" s="60">
        <f t="shared" si="37"/>
        <v>37885.39517871794</v>
      </c>
      <c r="J139" s="67"/>
      <c r="K139" s="67"/>
      <c r="L139" s="67"/>
      <c r="M139" s="61">
        <f t="shared" si="32"/>
        <v>861.53</v>
      </c>
      <c r="Q139" s="62">
        <f t="shared" si="33"/>
        <v>13102.992295124568</v>
      </c>
      <c r="R139" s="63">
        <f t="shared" si="22"/>
        <v>3485395.950503135</v>
      </c>
      <c r="S139" s="64">
        <f t="shared" si="34"/>
        <v>71.7367883218164</v>
      </c>
      <c r="T139" s="63">
        <f t="shared" si="23"/>
        <v>19081.985693603165</v>
      </c>
      <c r="U139" s="61">
        <f t="shared" si="24"/>
        <v>69.01484239777584</v>
      </c>
      <c r="V139" s="63">
        <f t="shared" si="25"/>
        <v>18357.948077808374</v>
      </c>
      <c r="W139" s="64">
        <f t="shared" si="26"/>
        <v>140.75163071959224</v>
      </c>
      <c r="X139" s="63">
        <f t="shared" si="27"/>
        <v>37439.93377141154</v>
      </c>
      <c r="Y139" s="63">
        <f t="shared" si="35"/>
        <v>38293.93377141154</v>
      </c>
      <c r="AA139" s="61">
        <f t="shared" si="36"/>
        <v>854</v>
      </c>
    </row>
    <row r="140" spans="1:27" s="61" customFormat="1" ht="12.75">
      <c r="A140" s="35">
        <v>113</v>
      </c>
      <c r="B140" s="57">
        <f t="shared" si="28"/>
        <v>12994.52249074627</v>
      </c>
      <c r="C140" s="58">
        <f t="shared" si="19"/>
        <v>3521775.485442054</v>
      </c>
      <c r="D140" s="65">
        <f t="shared" si="29"/>
        <v>72.27639547747553</v>
      </c>
      <c r="E140" s="66">
        <f t="shared" si="30"/>
        <v>19588.34870230542</v>
      </c>
      <c r="F140" s="65">
        <f t="shared" si="20"/>
        <v>67.51179424548936</v>
      </c>
      <c r="G140" s="58">
        <f t="shared" si="31"/>
        <v>18297.046476412524</v>
      </c>
      <c r="H140" s="57">
        <f t="shared" si="21"/>
        <v>139.7881897229649</v>
      </c>
      <c r="I140" s="60">
        <f t="shared" si="37"/>
        <v>37885.39517871794</v>
      </c>
      <c r="J140" s="67"/>
      <c r="K140" s="67"/>
      <c r="L140" s="67"/>
      <c r="M140" s="61">
        <f t="shared" si="32"/>
        <v>861.53</v>
      </c>
      <c r="Q140" s="62">
        <f t="shared" si="33"/>
        <v>13030.879718950964</v>
      </c>
      <c r="R140" s="63">
        <f t="shared" si="22"/>
        <v>3466214.0052409563</v>
      </c>
      <c r="S140" s="64">
        <f t="shared" si="34"/>
        <v>72.11257617360407</v>
      </c>
      <c r="T140" s="63">
        <f t="shared" si="23"/>
        <v>19181.945262178684</v>
      </c>
      <c r="U140" s="61">
        <f t="shared" si="24"/>
        <v>68.63905454598817</v>
      </c>
      <c r="V140" s="63">
        <f t="shared" si="25"/>
        <v>18257.988509232855</v>
      </c>
      <c r="W140" s="64">
        <f t="shared" si="26"/>
        <v>140.75163071959224</v>
      </c>
      <c r="X140" s="63">
        <f t="shared" si="27"/>
        <v>37439.93377141154</v>
      </c>
      <c r="Y140" s="63">
        <f t="shared" si="35"/>
        <v>38293.93377141154</v>
      </c>
      <c r="AA140" s="61">
        <f t="shared" si="36"/>
        <v>854</v>
      </c>
    </row>
    <row r="141" spans="1:27" s="61" customFormat="1" ht="12.75">
      <c r="A141" s="35">
        <v>114</v>
      </c>
      <c r="B141" s="57">
        <f t="shared" si="28"/>
        <v>12921.872667225494</v>
      </c>
      <c r="C141" s="58">
        <f t="shared" si="19"/>
        <v>3502085.930271453</v>
      </c>
      <c r="D141" s="65">
        <f t="shared" si="29"/>
        <v>72.64982352077583</v>
      </c>
      <c r="E141" s="66">
        <f t="shared" si="30"/>
        <v>19689.555170600663</v>
      </c>
      <c r="F141" s="65">
        <f t="shared" si="20"/>
        <v>67.13836620218906</v>
      </c>
      <c r="G141" s="58">
        <f t="shared" si="31"/>
        <v>18195.840008117277</v>
      </c>
      <c r="H141" s="57">
        <f t="shared" si="21"/>
        <v>139.7881897229649</v>
      </c>
      <c r="I141" s="60">
        <f t="shared" si="37"/>
        <v>37885.39517871794</v>
      </c>
      <c r="J141" s="67"/>
      <c r="K141" s="67"/>
      <c r="L141" s="67"/>
      <c r="M141" s="61">
        <f t="shared" si="32"/>
        <v>861.53</v>
      </c>
      <c r="Q141" s="62">
        <f t="shared" si="33"/>
        <v>12958.389386388748</v>
      </c>
      <c r="R141" s="63">
        <f t="shared" si="22"/>
        <v>3446931.576779407</v>
      </c>
      <c r="S141" s="64">
        <f t="shared" si="34"/>
        <v>72.49033256221718</v>
      </c>
      <c r="T141" s="63">
        <f t="shared" si="23"/>
        <v>19282.428461549767</v>
      </c>
      <c r="U141" s="61">
        <f t="shared" si="24"/>
        <v>68.26129815737507</v>
      </c>
      <c r="V141" s="63">
        <f t="shared" si="25"/>
        <v>18157.50530986177</v>
      </c>
      <c r="W141" s="64">
        <f t="shared" si="26"/>
        <v>140.75163071959224</v>
      </c>
      <c r="X141" s="63">
        <f t="shared" si="27"/>
        <v>37439.93377141154</v>
      </c>
      <c r="Y141" s="63">
        <f t="shared" si="35"/>
        <v>38293.93377141154</v>
      </c>
      <c r="AA141" s="61">
        <f t="shared" si="36"/>
        <v>854</v>
      </c>
    </row>
    <row r="142" spans="1:27" s="61" customFormat="1" ht="12.75">
      <c r="A142" s="35">
        <v>115</v>
      </c>
      <c r="B142" s="57">
        <f t="shared" si="28"/>
        <v>12848.847486283194</v>
      </c>
      <c r="C142" s="58">
        <f t="shared" si="19"/>
        <v>3482294.645732471</v>
      </c>
      <c r="D142" s="65">
        <f t="shared" si="29"/>
        <v>73.02518094229983</v>
      </c>
      <c r="E142" s="66">
        <f t="shared" si="30"/>
        <v>19791.284538982098</v>
      </c>
      <c r="F142" s="65">
        <f t="shared" si="20"/>
        <v>66.76300878066506</v>
      </c>
      <c r="G142" s="58">
        <f t="shared" si="31"/>
        <v>18094.110639735845</v>
      </c>
      <c r="H142" s="57">
        <f t="shared" si="21"/>
        <v>139.7881897229649</v>
      </c>
      <c r="I142" s="60">
        <f t="shared" si="37"/>
        <v>37885.39517871794</v>
      </c>
      <c r="J142" s="67"/>
      <c r="K142" s="67"/>
      <c r="L142" s="67"/>
      <c r="M142" s="61">
        <f t="shared" si="32"/>
        <v>861.53</v>
      </c>
      <c r="Q142" s="62">
        <f t="shared" si="33"/>
        <v>12885.519318589058</v>
      </c>
      <c r="R142" s="63">
        <f t="shared" si="22"/>
        <v>3427548.1387446895</v>
      </c>
      <c r="S142" s="64">
        <f t="shared" si="34"/>
        <v>72.87006779969009</v>
      </c>
      <c r="T142" s="63">
        <f t="shared" si="23"/>
        <v>19383.438034717565</v>
      </c>
      <c r="U142" s="61">
        <f t="shared" si="24"/>
        <v>67.88156291990215</v>
      </c>
      <c r="V142" s="63">
        <f t="shared" si="25"/>
        <v>18056.49573669397</v>
      </c>
      <c r="W142" s="64">
        <f t="shared" si="26"/>
        <v>140.75163071959224</v>
      </c>
      <c r="X142" s="63">
        <f t="shared" si="27"/>
        <v>37439.93377141154</v>
      </c>
      <c r="Y142" s="63">
        <f t="shared" si="35"/>
        <v>38293.93377141154</v>
      </c>
      <c r="AA142" s="61">
        <f t="shared" si="36"/>
        <v>854</v>
      </c>
    </row>
    <row r="143" spans="1:27" s="61" customFormat="1" ht="12.75">
      <c r="A143" s="35">
        <v>116</v>
      </c>
      <c r="B143" s="57">
        <f t="shared" si="28"/>
        <v>12775.445008572691</v>
      </c>
      <c r="C143" s="58">
        <f t="shared" si="19"/>
        <v>3462401.1062233704</v>
      </c>
      <c r="D143" s="65">
        <f t="shared" si="29"/>
        <v>73.40247771050171</v>
      </c>
      <c r="E143" s="66">
        <f t="shared" si="30"/>
        <v>19893.539509100174</v>
      </c>
      <c r="F143" s="65">
        <f t="shared" si="20"/>
        <v>66.38571201246317</v>
      </c>
      <c r="G143" s="58">
        <f t="shared" si="31"/>
        <v>17991.85566961777</v>
      </c>
      <c r="H143" s="57">
        <f t="shared" si="21"/>
        <v>139.7881897229649</v>
      </c>
      <c r="I143" s="60">
        <f t="shared" si="37"/>
        <v>37885.39517871794</v>
      </c>
      <c r="J143" s="67"/>
      <c r="K143" s="67"/>
      <c r="L143" s="67"/>
      <c r="M143" s="61">
        <f t="shared" si="32"/>
        <v>861.53</v>
      </c>
      <c r="Q143" s="62">
        <f t="shared" si="33"/>
        <v>12812.267526336982</v>
      </c>
      <c r="R143" s="63">
        <f t="shared" si="22"/>
        <v>3408063.1620056373</v>
      </c>
      <c r="S143" s="64">
        <f t="shared" si="34"/>
        <v>73.25179225207596</v>
      </c>
      <c r="T143" s="63">
        <f t="shared" si="23"/>
        <v>19484.976739052207</v>
      </c>
      <c r="U143" s="61">
        <f t="shared" si="24"/>
        <v>67.49983846751628</v>
      </c>
      <c r="V143" s="63">
        <f t="shared" si="25"/>
        <v>17954.957032359333</v>
      </c>
      <c r="W143" s="64">
        <f t="shared" si="26"/>
        <v>140.75163071959224</v>
      </c>
      <c r="X143" s="63">
        <f t="shared" si="27"/>
        <v>37439.93377141154</v>
      </c>
      <c r="Y143" s="63">
        <f t="shared" si="35"/>
        <v>38293.93377141154</v>
      </c>
      <c r="AA143" s="61">
        <f t="shared" si="36"/>
        <v>854</v>
      </c>
    </row>
    <row r="144" spans="1:27" s="61" customFormat="1" ht="12.75">
      <c r="A144" s="35">
        <v>117</v>
      </c>
      <c r="B144" s="57">
        <f t="shared" si="28"/>
        <v>12701.663284727352</v>
      </c>
      <c r="C144" s="58">
        <f t="shared" si="19"/>
        <v>3442404.783426807</v>
      </c>
      <c r="D144" s="65">
        <f t="shared" si="29"/>
        <v>73.78172384533931</v>
      </c>
      <c r="E144" s="66">
        <f t="shared" si="30"/>
        <v>19996.322796563858</v>
      </c>
      <c r="F144" s="65">
        <f t="shared" si="20"/>
        <v>66.00646587762557</v>
      </c>
      <c r="G144" s="58">
        <f t="shared" si="31"/>
        <v>17889.07238215408</v>
      </c>
      <c r="H144" s="57">
        <f t="shared" si="21"/>
        <v>139.7881897229649</v>
      </c>
      <c r="I144" s="60">
        <f t="shared" si="37"/>
        <v>37885.39517871794</v>
      </c>
      <c r="J144" s="67"/>
      <c r="K144" s="67"/>
      <c r="L144" s="67"/>
      <c r="M144" s="61">
        <f t="shared" si="32"/>
        <v>861.53</v>
      </c>
      <c r="Q144" s="62">
        <f t="shared" si="33"/>
        <v>12738.632009997253</v>
      </c>
      <c r="R144" s="63">
        <f t="shared" si="22"/>
        <v>3388476.1146592693</v>
      </c>
      <c r="S144" s="64">
        <f t="shared" si="34"/>
        <v>73.63551633972978</v>
      </c>
      <c r="T144" s="63">
        <f t="shared" si="23"/>
        <v>19587.04734636812</v>
      </c>
      <c r="U144" s="61">
        <f t="shared" si="24"/>
        <v>67.11611437986247</v>
      </c>
      <c r="V144" s="63">
        <f t="shared" si="25"/>
        <v>17852.886425043416</v>
      </c>
      <c r="W144" s="64">
        <f t="shared" si="26"/>
        <v>140.75163071959224</v>
      </c>
      <c r="X144" s="63">
        <f t="shared" si="27"/>
        <v>37439.93377141154</v>
      </c>
      <c r="Y144" s="63">
        <f t="shared" si="35"/>
        <v>38293.93377141154</v>
      </c>
      <c r="AA144" s="61">
        <f t="shared" si="36"/>
        <v>854</v>
      </c>
    </row>
    <row r="145" spans="1:27" s="61" customFormat="1" ht="12.75">
      <c r="A145" s="35">
        <v>118</v>
      </c>
      <c r="B145" s="57">
        <f t="shared" si="28"/>
        <v>12627.500355308812</v>
      </c>
      <c r="C145" s="58">
        <f t="shared" si="19"/>
        <v>3422305.146295794</v>
      </c>
      <c r="D145" s="65">
        <f t="shared" si="29"/>
        <v>74.16292941854023</v>
      </c>
      <c r="E145" s="66">
        <f t="shared" si="30"/>
        <v>20099.637131012772</v>
      </c>
      <c r="F145" s="65">
        <f t="shared" si="20"/>
        <v>65.62526030442466</v>
      </c>
      <c r="G145" s="58">
        <f t="shared" si="31"/>
        <v>17785.75804770517</v>
      </c>
      <c r="H145" s="57">
        <f t="shared" si="21"/>
        <v>139.7881897229649</v>
      </c>
      <c r="I145" s="60">
        <f t="shared" si="37"/>
        <v>37885.39517871794</v>
      </c>
      <c r="J145" s="67"/>
      <c r="K145" s="67"/>
      <c r="L145" s="67"/>
      <c r="M145" s="61">
        <f t="shared" si="32"/>
        <v>861.53</v>
      </c>
      <c r="Q145" s="62">
        <f t="shared" si="33"/>
        <v>12664.61075945966</v>
      </c>
      <c r="R145" s="63">
        <f t="shared" si="22"/>
        <v>3368786.4620162696</v>
      </c>
      <c r="S145" s="64">
        <f t="shared" si="34"/>
        <v>74.02125053759275</v>
      </c>
      <c r="T145" s="63">
        <f t="shared" si="23"/>
        <v>19689.65264299967</v>
      </c>
      <c r="U145" s="61">
        <f t="shared" si="24"/>
        <v>66.7303801819995</v>
      </c>
      <c r="V145" s="63">
        <f t="shared" si="25"/>
        <v>17750.281128411865</v>
      </c>
      <c r="W145" s="64">
        <f t="shared" si="26"/>
        <v>140.75163071959224</v>
      </c>
      <c r="X145" s="63">
        <f t="shared" si="27"/>
        <v>37439.93377141154</v>
      </c>
      <c r="Y145" s="63">
        <f t="shared" si="35"/>
        <v>38293.93377141154</v>
      </c>
      <c r="AA145" s="61">
        <f t="shared" si="36"/>
        <v>854</v>
      </c>
    </row>
    <row r="146" spans="1:27" s="61" customFormat="1" ht="12.75">
      <c r="A146" s="35">
        <v>119</v>
      </c>
      <c r="B146" s="57">
        <f t="shared" si="28"/>
        <v>12552.954250754943</v>
      </c>
      <c r="C146" s="58">
        <f t="shared" si="19"/>
        <v>3402101.6610396043</v>
      </c>
      <c r="D146" s="65">
        <f t="shared" si="29"/>
        <v>74.54610455386936</v>
      </c>
      <c r="E146" s="66">
        <f t="shared" si="30"/>
        <v>20203.48525618967</v>
      </c>
      <c r="F146" s="65">
        <f t="shared" si="20"/>
        <v>65.24208516909553</v>
      </c>
      <c r="G146" s="58">
        <f t="shared" si="31"/>
        <v>17681.90992252827</v>
      </c>
      <c r="H146" s="57">
        <f t="shared" si="21"/>
        <v>139.7881897229649</v>
      </c>
      <c r="I146" s="60">
        <f t="shared" si="37"/>
        <v>37885.39517871794</v>
      </c>
      <c r="J146" s="67"/>
      <c r="K146" s="67"/>
      <c r="L146" s="67"/>
      <c r="M146" s="61">
        <f t="shared" si="32"/>
        <v>861.53</v>
      </c>
      <c r="Q146" s="62">
        <f t="shared" si="33"/>
        <v>12590.20175408418</v>
      </c>
      <c r="R146" s="63">
        <f t="shared" si="22"/>
        <v>3348993.666586392</v>
      </c>
      <c r="S146" s="64">
        <f t="shared" si="34"/>
        <v>74.40900537547834</v>
      </c>
      <c r="T146" s="63">
        <f t="shared" si="23"/>
        <v>19792.79542987724</v>
      </c>
      <c r="U146" s="61">
        <f t="shared" si="24"/>
        <v>66.3426253441139</v>
      </c>
      <c r="V146" s="63">
        <f t="shared" si="25"/>
        <v>17647.138341534297</v>
      </c>
      <c r="W146" s="64">
        <f t="shared" si="26"/>
        <v>140.75163071959224</v>
      </c>
      <c r="X146" s="63">
        <f t="shared" si="27"/>
        <v>37439.93377141154</v>
      </c>
      <c r="Y146" s="63">
        <f t="shared" si="35"/>
        <v>38293.93377141154</v>
      </c>
      <c r="AA146" s="61">
        <f t="shared" si="36"/>
        <v>854</v>
      </c>
    </row>
    <row r="147" spans="1:27" s="61" customFormat="1" ht="12.75">
      <c r="A147" s="35">
        <v>120</v>
      </c>
      <c r="B147" s="57">
        <f t="shared" si="28"/>
        <v>12478.022991327545</v>
      </c>
      <c r="C147" s="58">
        <f t="shared" si="19"/>
        <v>3381793.7911095913</v>
      </c>
      <c r="D147" s="65">
        <f t="shared" si="29"/>
        <v>74.93125942739768</v>
      </c>
      <c r="E147" s="66">
        <f t="shared" si="30"/>
        <v>20307.869930013316</v>
      </c>
      <c r="F147" s="65">
        <f t="shared" si="20"/>
        <v>64.85693029556721</v>
      </c>
      <c r="G147" s="58">
        <f t="shared" si="31"/>
        <v>17577.525248704624</v>
      </c>
      <c r="H147" s="57">
        <f t="shared" si="21"/>
        <v>139.7881897229649</v>
      </c>
      <c r="I147" s="60">
        <f t="shared" si="37"/>
        <v>37885.39517871794</v>
      </c>
      <c r="J147" s="67"/>
      <c r="K147" s="67"/>
      <c r="L147" s="67"/>
      <c r="M147" s="61">
        <f t="shared" si="32"/>
        <v>861.53</v>
      </c>
      <c r="Q147" s="62">
        <f t="shared" si="33"/>
        <v>12515.402962645821</v>
      </c>
      <c r="R147" s="63">
        <f t="shared" si="22"/>
        <v>3329097.1880637887</v>
      </c>
      <c r="S147" s="64">
        <f t="shared" si="34"/>
        <v>74.7987914383596</v>
      </c>
      <c r="T147" s="63">
        <f t="shared" si="23"/>
        <v>19896.478522603655</v>
      </c>
      <c r="U147" s="61">
        <f t="shared" si="24"/>
        <v>65.95283928123264</v>
      </c>
      <c r="V147" s="63">
        <f t="shared" si="25"/>
        <v>17543.455248807884</v>
      </c>
      <c r="W147" s="64">
        <f t="shared" si="26"/>
        <v>140.75163071959224</v>
      </c>
      <c r="X147" s="63">
        <f t="shared" si="27"/>
        <v>37439.93377141154</v>
      </c>
      <c r="Y147" s="63">
        <f t="shared" si="35"/>
        <v>38293.93377141154</v>
      </c>
      <c r="AA147" s="61">
        <f t="shared" si="36"/>
        <v>854</v>
      </c>
    </row>
    <row r="148" spans="1:27" s="61" customFormat="1" ht="12.75">
      <c r="A148" s="35">
        <v>121</v>
      </c>
      <c r="B148" s="57">
        <f t="shared" si="28"/>
        <v>12402.704587059772</v>
      </c>
      <c r="C148" s="58">
        <f t="shared" si="19"/>
        <v>3361380.997184939</v>
      </c>
      <c r="D148" s="65">
        <f t="shared" si="29"/>
        <v>75.31840426777258</v>
      </c>
      <c r="E148" s="66">
        <f t="shared" si="30"/>
        <v>20412.793924651724</v>
      </c>
      <c r="F148" s="65">
        <f t="shared" si="20"/>
        <v>64.46978545519231</v>
      </c>
      <c r="G148" s="58">
        <f t="shared" si="31"/>
        <v>17472.60125406622</v>
      </c>
      <c r="H148" s="57">
        <f t="shared" si="21"/>
        <v>139.7881897229649</v>
      </c>
      <c r="I148" s="60">
        <f t="shared" si="37"/>
        <v>37885.39517871794</v>
      </c>
      <c r="J148" s="67"/>
      <c r="K148" s="67"/>
      <c r="L148" s="67"/>
      <c r="M148" s="61">
        <f t="shared" si="32"/>
        <v>861.53</v>
      </c>
      <c r="Q148" s="62">
        <f t="shared" si="33"/>
        <v>12440.212343279163</v>
      </c>
      <c r="R148" s="63">
        <f t="shared" si="22"/>
        <v>3309096.4833122576</v>
      </c>
      <c r="S148" s="64">
        <f t="shared" si="34"/>
        <v>75.19061936665824</v>
      </c>
      <c r="T148" s="63">
        <f t="shared" si="23"/>
        <v>20000.70475153109</v>
      </c>
      <c r="U148" s="61">
        <f t="shared" si="24"/>
        <v>65.561011352934</v>
      </c>
      <c r="V148" s="63">
        <f t="shared" si="25"/>
        <v>17439.229019880444</v>
      </c>
      <c r="W148" s="64">
        <f t="shared" si="26"/>
        <v>140.75163071959224</v>
      </c>
      <c r="X148" s="63">
        <f t="shared" si="27"/>
        <v>37439.93377141154</v>
      </c>
      <c r="Y148" s="63">
        <f t="shared" si="35"/>
        <v>38293.93377141154</v>
      </c>
      <c r="AA148" s="61">
        <f t="shared" si="36"/>
        <v>854</v>
      </c>
    </row>
    <row r="149" spans="1:27" s="61" customFormat="1" ht="12.75">
      <c r="A149" s="35">
        <v>122</v>
      </c>
      <c r="B149" s="57">
        <f t="shared" si="28"/>
        <v>12326.997037703282</v>
      </c>
      <c r="C149" s="58">
        <f t="shared" si="19"/>
        <v>3340862.737158343</v>
      </c>
      <c r="D149" s="65">
        <f t="shared" si="29"/>
        <v>75.7075493564894</v>
      </c>
      <c r="E149" s="66">
        <f t="shared" si="30"/>
        <v>20518.260026595755</v>
      </c>
      <c r="F149" s="65">
        <f t="shared" si="20"/>
        <v>64.08064036647549</v>
      </c>
      <c r="G149" s="58">
        <f t="shared" si="31"/>
        <v>17367.135152122188</v>
      </c>
      <c r="H149" s="57">
        <f t="shared" si="21"/>
        <v>139.7881897229649</v>
      </c>
      <c r="I149" s="60">
        <f t="shared" si="37"/>
        <v>37885.39517871794</v>
      </c>
      <c r="J149" s="67"/>
      <c r="K149" s="67"/>
      <c r="L149" s="67"/>
      <c r="M149" s="61">
        <f t="shared" si="32"/>
        <v>861.53</v>
      </c>
      <c r="Q149" s="62">
        <f t="shared" si="33"/>
        <v>12364.627843422628</v>
      </c>
      <c r="R149" s="63">
        <f t="shared" si="22"/>
        <v>3288991.006350419</v>
      </c>
      <c r="S149" s="64">
        <f t="shared" si="34"/>
        <v>75.58449985653498</v>
      </c>
      <c r="T149" s="63">
        <f t="shared" si="23"/>
        <v>20105.476961838303</v>
      </c>
      <c r="U149" s="61">
        <f t="shared" si="24"/>
        <v>65.16713086305727</v>
      </c>
      <c r="V149" s="63">
        <f t="shared" si="25"/>
        <v>17334.456809573232</v>
      </c>
      <c r="W149" s="64">
        <f t="shared" si="26"/>
        <v>140.75163071959224</v>
      </c>
      <c r="X149" s="63">
        <f t="shared" si="27"/>
        <v>37439.93377141154</v>
      </c>
      <c r="Y149" s="63">
        <f t="shared" si="35"/>
        <v>38293.93377141154</v>
      </c>
      <c r="AA149" s="61">
        <f t="shared" si="36"/>
        <v>854</v>
      </c>
    </row>
    <row r="150" spans="1:27" s="61" customFormat="1" ht="12.75">
      <c r="A150" s="35">
        <v>123</v>
      </c>
      <c r="B150" s="57">
        <f t="shared" si="28"/>
        <v>12250.898332675119</v>
      </c>
      <c r="C150" s="58">
        <f t="shared" si="19"/>
        <v>3320238.4661216103</v>
      </c>
      <c r="D150" s="65">
        <f t="shared" si="29"/>
        <v>76.0987050281646</v>
      </c>
      <c r="E150" s="66">
        <f t="shared" si="30"/>
        <v>20624.271036733167</v>
      </c>
      <c r="F150" s="65">
        <f t="shared" si="20"/>
        <v>63.68948469480029</v>
      </c>
      <c r="G150" s="58">
        <f t="shared" si="31"/>
        <v>17261.124141984776</v>
      </c>
      <c r="H150" s="57">
        <f t="shared" si="21"/>
        <v>139.7881897229649</v>
      </c>
      <c r="I150" s="60">
        <f t="shared" si="37"/>
        <v>37885.39517871794</v>
      </c>
      <c r="J150" s="67"/>
      <c r="K150" s="67"/>
      <c r="L150" s="67"/>
      <c r="M150" s="61">
        <f t="shared" si="32"/>
        <v>861.53</v>
      </c>
      <c r="Q150" s="62">
        <f t="shared" si="33"/>
        <v>12288.647399762447</v>
      </c>
      <c r="R150" s="63">
        <f t="shared" si="22"/>
        <v>3268780.208336811</v>
      </c>
      <c r="S150" s="64">
        <f t="shared" si="34"/>
        <v>75.98044366018159</v>
      </c>
      <c r="T150" s="63">
        <f t="shared" si="23"/>
        <v>20210.798013608302</v>
      </c>
      <c r="U150" s="61">
        <f t="shared" si="24"/>
        <v>64.77118705941065</v>
      </c>
      <c r="V150" s="63">
        <f t="shared" si="25"/>
        <v>17229.135757803233</v>
      </c>
      <c r="W150" s="64">
        <f t="shared" si="26"/>
        <v>140.75163071959224</v>
      </c>
      <c r="X150" s="63">
        <f t="shared" si="27"/>
        <v>37439.93377141154</v>
      </c>
      <c r="Y150" s="63">
        <f t="shared" si="35"/>
        <v>38293.93377141154</v>
      </c>
      <c r="AA150" s="61">
        <f t="shared" si="36"/>
        <v>854</v>
      </c>
    </row>
    <row r="151" spans="1:27" s="61" customFormat="1" ht="12.75">
      <c r="A151" s="35">
        <v>124</v>
      </c>
      <c r="B151" s="57">
        <f t="shared" si="28"/>
        <v>12174.406451004308</v>
      </c>
      <c r="C151" s="58">
        <f t="shared" si="19"/>
        <v>3299507.6363511872</v>
      </c>
      <c r="D151" s="65">
        <f t="shared" si="29"/>
        <v>76.4918816708101</v>
      </c>
      <c r="E151" s="66">
        <f t="shared" si="30"/>
        <v>20730.82977042295</v>
      </c>
      <c r="F151" s="65">
        <f t="shared" si="20"/>
        <v>63.29630805215478</v>
      </c>
      <c r="G151" s="58">
        <f t="shared" si="31"/>
        <v>17154.565408294988</v>
      </c>
      <c r="H151" s="57">
        <f t="shared" si="21"/>
        <v>139.7881897229649</v>
      </c>
      <c r="I151" s="60">
        <f t="shared" si="37"/>
        <v>37885.39517871794</v>
      </c>
      <c r="J151" s="67"/>
      <c r="K151" s="67"/>
      <c r="L151" s="67"/>
      <c r="M151" s="61">
        <f t="shared" si="32"/>
        <v>861.53</v>
      </c>
      <c r="Q151" s="62">
        <f t="shared" si="33"/>
        <v>12212.268938176332</v>
      </c>
      <c r="R151" s="63">
        <f t="shared" si="22"/>
        <v>3248463.5375549044</v>
      </c>
      <c r="S151" s="64">
        <f t="shared" si="34"/>
        <v>76.37846158611443</v>
      </c>
      <c r="T151" s="63">
        <f t="shared" si="23"/>
        <v>20316.670781906436</v>
      </c>
      <c r="U151" s="61">
        <f t="shared" si="24"/>
        <v>64.37316913347782</v>
      </c>
      <c r="V151" s="63">
        <f t="shared" si="25"/>
        <v>17123.2629895051</v>
      </c>
      <c r="W151" s="64">
        <f t="shared" si="26"/>
        <v>140.75163071959224</v>
      </c>
      <c r="X151" s="63">
        <f t="shared" si="27"/>
        <v>37439.93377141154</v>
      </c>
      <c r="Y151" s="63">
        <f t="shared" si="35"/>
        <v>38293.93377141154</v>
      </c>
      <c r="AA151" s="61">
        <f t="shared" si="36"/>
        <v>854</v>
      </c>
    </row>
    <row r="152" spans="1:27" s="61" customFormat="1" ht="12.75">
      <c r="A152" s="35">
        <v>125</v>
      </c>
      <c r="B152" s="57">
        <f t="shared" si="28"/>
        <v>12097.519361278199</v>
      </c>
      <c r="C152" s="58">
        <f t="shared" si="19"/>
        <v>3278669.6972936173</v>
      </c>
      <c r="D152" s="65">
        <f t="shared" si="29"/>
        <v>76.88708972610931</v>
      </c>
      <c r="E152" s="66">
        <f t="shared" si="30"/>
        <v>20837.939057570144</v>
      </c>
      <c r="F152" s="65">
        <f t="shared" si="20"/>
        <v>62.901099996855585</v>
      </c>
      <c r="G152" s="58">
        <f t="shared" si="31"/>
        <v>17047.4561211478</v>
      </c>
      <c r="H152" s="57">
        <f t="shared" si="21"/>
        <v>139.7881897229649</v>
      </c>
      <c r="I152" s="60">
        <f t="shared" si="37"/>
        <v>37885.39517871794</v>
      </c>
      <c r="J152" s="67"/>
      <c r="K152" s="67"/>
      <c r="L152" s="67"/>
      <c r="M152" s="61">
        <f t="shared" si="32"/>
        <v>861.53</v>
      </c>
      <c r="Q152" s="62">
        <f t="shared" si="33"/>
        <v>12135.490373676863</v>
      </c>
      <c r="R152" s="63">
        <f t="shared" si="22"/>
        <v>3228040.4393980457</v>
      </c>
      <c r="S152" s="64">
        <f t="shared" si="34"/>
        <v>76.77856449946947</v>
      </c>
      <c r="T152" s="63">
        <f t="shared" si="23"/>
        <v>20423.09815685888</v>
      </c>
      <c r="U152" s="61">
        <f t="shared" si="24"/>
        <v>63.97306622012277</v>
      </c>
      <c r="V152" s="63">
        <f t="shared" si="25"/>
        <v>17016.835614552656</v>
      </c>
      <c r="W152" s="64">
        <f t="shared" si="26"/>
        <v>140.75163071959224</v>
      </c>
      <c r="X152" s="63">
        <f t="shared" si="27"/>
        <v>37439.93377141154</v>
      </c>
      <c r="Y152" s="63">
        <f t="shared" si="35"/>
        <v>38293.93377141154</v>
      </c>
      <c r="AA152" s="61">
        <f t="shared" si="36"/>
        <v>854</v>
      </c>
    </row>
    <row r="153" spans="1:27" s="61" customFormat="1" ht="12.75">
      <c r="A153" s="35">
        <v>126</v>
      </c>
      <c r="B153" s="57">
        <f t="shared" si="28"/>
        <v>12020.235021588505</v>
      </c>
      <c r="C153" s="58">
        <f t="shared" si="19"/>
        <v>3257724.0955509166</v>
      </c>
      <c r="D153" s="65">
        <f t="shared" si="29"/>
        <v>77.2843396896942</v>
      </c>
      <c r="E153" s="66">
        <f t="shared" si="30"/>
        <v>20945.60174270092</v>
      </c>
      <c r="F153" s="65">
        <f t="shared" si="20"/>
        <v>62.50385003327069</v>
      </c>
      <c r="G153" s="58">
        <f t="shared" si="31"/>
        <v>16939.793436017022</v>
      </c>
      <c r="H153" s="57">
        <f t="shared" si="21"/>
        <v>139.7881897229649</v>
      </c>
      <c r="I153" s="60">
        <f t="shared" si="37"/>
        <v>37885.39517871794</v>
      </c>
      <c r="J153" s="67"/>
      <c r="K153" s="67"/>
      <c r="L153" s="67"/>
      <c r="M153" s="61">
        <f t="shared" si="32"/>
        <v>861.53</v>
      </c>
      <c r="Q153" s="62">
        <f t="shared" si="33"/>
        <v>12058.309610354563</v>
      </c>
      <c r="R153" s="63">
        <f t="shared" si="22"/>
        <v>3207510.356354314</v>
      </c>
      <c r="S153" s="64">
        <f t="shared" si="34"/>
        <v>77.18076332229887</v>
      </c>
      <c r="T153" s="63">
        <f t="shared" si="23"/>
        <v>20530.0830437315</v>
      </c>
      <c r="U153" s="61">
        <f t="shared" si="24"/>
        <v>63.57086739729337</v>
      </c>
      <c r="V153" s="63">
        <f t="shared" si="25"/>
        <v>16909.850727680037</v>
      </c>
      <c r="W153" s="64">
        <f t="shared" si="26"/>
        <v>140.75163071959224</v>
      </c>
      <c r="X153" s="63">
        <f t="shared" si="27"/>
        <v>37439.93377141154</v>
      </c>
      <c r="Y153" s="63">
        <f t="shared" si="35"/>
        <v>38293.93377141154</v>
      </c>
      <c r="AA153" s="61">
        <f t="shared" si="36"/>
        <v>854</v>
      </c>
    </row>
    <row r="154" spans="1:27" s="61" customFormat="1" ht="12.75">
      <c r="A154" s="35">
        <v>127</v>
      </c>
      <c r="B154" s="57">
        <f t="shared" si="28"/>
        <v>11942.551379477081</v>
      </c>
      <c r="C154" s="58">
        <f t="shared" si="19"/>
        <v>3236670.2748658783</v>
      </c>
      <c r="D154" s="65">
        <f t="shared" si="29"/>
        <v>77.68364211142426</v>
      </c>
      <c r="E154" s="66">
        <f t="shared" si="30"/>
        <v>21053.8206850382</v>
      </c>
      <c r="F154" s="65">
        <f t="shared" si="20"/>
        <v>62.10454761154062</v>
      </c>
      <c r="G154" s="58">
        <f t="shared" si="31"/>
        <v>16831.57449367974</v>
      </c>
      <c r="H154" s="57">
        <f t="shared" si="21"/>
        <v>139.7881897229649</v>
      </c>
      <c r="I154" s="60">
        <f t="shared" si="37"/>
        <v>37885.39517871794</v>
      </c>
      <c r="J154" s="67"/>
      <c r="K154" s="67"/>
      <c r="L154" s="67"/>
      <c r="M154" s="61">
        <f t="shared" si="32"/>
        <v>861.53</v>
      </c>
      <c r="Q154" s="62">
        <f t="shared" si="33"/>
        <v>11980.724541320695</v>
      </c>
      <c r="R154" s="63">
        <f t="shared" si="22"/>
        <v>3186872.727991305</v>
      </c>
      <c r="S154" s="64">
        <f t="shared" si="34"/>
        <v>77.58506903386916</v>
      </c>
      <c r="T154" s="63">
        <f t="shared" si="23"/>
        <v>20637.628363009197</v>
      </c>
      <c r="U154" s="61">
        <f t="shared" si="24"/>
        <v>63.16656168572308</v>
      </c>
      <c r="V154" s="63">
        <f t="shared" si="25"/>
        <v>16802.30540840234</v>
      </c>
      <c r="W154" s="64">
        <f t="shared" si="26"/>
        <v>140.75163071959224</v>
      </c>
      <c r="X154" s="63">
        <f t="shared" si="27"/>
        <v>37439.93377141154</v>
      </c>
      <c r="Y154" s="63">
        <f t="shared" si="35"/>
        <v>38293.93377141154</v>
      </c>
      <c r="AA154" s="61">
        <f t="shared" si="36"/>
        <v>854</v>
      </c>
    </row>
    <row r="155" spans="1:27" s="61" customFormat="1" ht="12.75">
      <c r="A155" s="35">
        <v>128</v>
      </c>
      <c r="B155" s="57">
        <f t="shared" si="28"/>
        <v>11864.466371881415</v>
      </c>
      <c r="C155" s="58">
        <f t="shared" si="19"/>
        <v>3215507.676107301</v>
      </c>
      <c r="D155" s="65">
        <f t="shared" si="29"/>
        <v>78.08500759566664</v>
      </c>
      <c r="E155" s="66">
        <f t="shared" si="30"/>
        <v>21162.59875857757</v>
      </c>
      <c r="F155" s="65">
        <f t="shared" si="20"/>
        <v>61.703182127298255</v>
      </c>
      <c r="G155" s="58">
        <f t="shared" si="31"/>
        <v>16722.796420140374</v>
      </c>
      <c r="H155" s="57">
        <f t="shared" si="21"/>
        <v>139.7881897229649</v>
      </c>
      <c r="I155" s="60">
        <f t="shared" si="37"/>
        <v>37885.39517871794</v>
      </c>
      <c r="J155" s="67"/>
      <c r="K155" s="67"/>
      <c r="L155" s="67"/>
      <c r="M155" s="61">
        <f t="shared" si="32"/>
        <v>861.53</v>
      </c>
      <c r="Q155" s="62">
        <f t="shared" si="33"/>
        <v>11902.733048649734</v>
      </c>
      <c r="R155" s="63">
        <f t="shared" si="22"/>
        <v>3166126.9909408293</v>
      </c>
      <c r="S155" s="64">
        <f t="shared" si="34"/>
        <v>77.99149267096092</v>
      </c>
      <c r="T155" s="63">
        <f t="shared" si="23"/>
        <v>20745.737050475607</v>
      </c>
      <c r="U155" s="61">
        <f t="shared" si="24"/>
        <v>62.76013804863132</v>
      </c>
      <c r="V155" s="63">
        <f t="shared" si="25"/>
        <v>16694.19672093593</v>
      </c>
      <c r="W155" s="64">
        <f t="shared" si="26"/>
        <v>140.75163071959224</v>
      </c>
      <c r="X155" s="63">
        <f t="shared" si="27"/>
        <v>37439.93377141154</v>
      </c>
      <c r="Y155" s="63">
        <f t="shared" si="35"/>
        <v>38293.93377141154</v>
      </c>
      <c r="AA155" s="61">
        <f t="shared" si="36"/>
        <v>854</v>
      </c>
    </row>
    <row r="156" spans="1:27" s="61" customFormat="1" ht="12.75">
      <c r="A156" s="35">
        <v>129</v>
      </c>
      <c r="B156" s="57">
        <f t="shared" si="28"/>
        <v>11785.977925079838</v>
      </c>
      <c r="C156" s="58">
        <f aca="true" t="shared" si="38" ref="C156:C219">+B156*$B$8</f>
        <v>3194235.7372551374</v>
      </c>
      <c r="D156" s="65">
        <f t="shared" si="29"/>
        <v>78.48844680157757</v>
      </c>
      <c r="E156" s="66">
        <f t="shared" si="30"/>
        <v>21271.938852163552</v>
      </c>
      <c r="F156" s="65">
        <f aca="true" t="shared" si="39" ref="F156:F219">+IF(A156&lt;=$B$6,B155*$B$10/12,0)</f>
        <v>61.29974292138731</v>
      </c>
      <c r="G156" s="58">
        <f t="shared" si="31"/>
        <v>16613.456326554387</v>
      </c>
      <c r="H156" s="57">
        <f aca="true" t="shared" si="40" ref="H156:H219">+IF(A156&lt;=$B$6,IF(A156&lt;=$B$23,B155*$B$10/12,PMT($B$10/12,$B$6-$B$23,-$B$27)),0)</f>
        <v>139.7881897229649</v>
      </c>
      <c r="I156" s="60">
        <f t="shared" si="37"/>
        <v>37885.39517871794</v>
      </c>
      <c r="J156" s="67"/>
      <c r="K156" s="67"/>
      <c r="L156" s="67"/>
      <c r="M156" s="61">
        <f t="shared" si="32"/>
        <v>861.53</v>
      </c>
      <c r="Q156" s="62">
        <f t="shared" si="33"/>
        <v>11824.333003321564</v>
      </c>
      <c r="R156" s="63">
        <f aca="true" t="shared" si="41" ref="R156:R219">+Q156*$B$9</f>
        <v>3145272.578883536</v>
      </c>
      <c r="S156" s="64">
        <f t="shared" si="34"/>
        <v>78.40004532817014</v>
      </c>
      <c r="T156" s="63">
        <f aca="true" t="shared" si="42" ref="T156:T219">S156*B$9</f>
        <v>20854.412057293255</v>
      </c>
      <c r="U156" s="61">
        <f aca="true" t="shared" si="43" ref="U156:U219">+IF(A156&lt;=$B$6,Q155*$B$24/12,0)</f>
        <v>62.3515853914221</v>
      </c>
      <c r="V156" s="63">
        <f aca="true" t="shared" si="44" ref="V156:V219">U156*B$9</f>
        <v>16585.521714118277</v>
      </c>
      <c r="W156" s="64">
        <f aca="true" t="shared" si="45" ref="W156:W219">+IF(A156&lt;=$B$6,IF(A156&lt;=$B$23,Q155*$B$24/12,PMT($B$24/12,$B$6-$B$23,-$Q$27)),0)</f>
        <v>140.75163071959224</v>
      </c>
      <c r="X156" s="63">
        <f aca="true" t="shared" si="46" ref="X156:X219">W156*B$9</f>
        <v>37439.93377141154</v>
      </c>
      <c r="Y156" s="63">
        <f t="shared" si="35"/>
        <v>38293.93377141154</v>
      </c>
      <c r="AA156" s="61">
        <f t="shared" si="36"/>
        <v>854</v>
      </c>
    </row>
    <row r="157" spans="1:27" s="61" customFormat="1" ht="12.75">
      <c r="A157" s="35">
        <v>130</v>
      </c>
      <c r="B157" s="57">
        <f aca="true" t="shared" si="47" ref="B157:B220">+B156-D157</f>
        <v>11707.083954636453</v>
      </c>
      <c r="C157" s="58">
        <f t="shared" si="38"/>
        <v>3172853.8933855714</v>
      </c>
      <c r="D157" s="65">
        <f aca="true" t="shared" si="48" ref="D157:D220">+H157-F157</f>
        <v>78.89397044338571</v>
      </c>
      <c r="E157" s="66">
        <f aca="true" t="shared" si="49" ref="E157:E220">+D157*$B$8</f>
        <v>21381.843869566394</v>
      </c>
      <c r="F157" s="65">
        <f t="shared" si="39"/>
        <v>60.89421927957917</v>
      </c>
      <c r="G157" s="58">
        <f aca="true" t="shared" si="50" ref="G157:G220">+F157*$B$8</f>
        <v>16503.551309151546</v>
      </c>
      <c r="H157" s="57">
        <f t="shared" si="40"/>
        <v>139.7881897229649</v>
      </c>
      <c r="I157" s="60">
        <f t="shared" si="37"/>
        <v>37885.39517871794</v>
      </c>
      <c r="J157" s="67"/>
      <c r="K157" s="67"/>
      <c r="L157" s="67"/>
      <c r="M157" s="61">
        <f aca="true" t="shared" si="51" ref="M157:M220">IF(A157&lt;=B$6,B$17+C$18+B$19/12,0)</f>
        <v>861.53</v>
      </c>
      <c r="Q157" s="62">
        <f aca="true" t="shared" si="52" ref="Q157:Q220">Q156-S157</f>
        <v>11745.522265163354</v>
      </c>
      <c r="R157" s="63">
        <f t="shared" si="41"/>
        <v>3124308.922533452</v>
      </c>
      <c r="S157" s="64">
        <f aca="true" t="shared" si="53" ref="S157:S220">W157-U157</f>
        <v>78.810738158211</v>
      </c>
      <c r="T157" s="63">
        <f t="shared" si="42"/>
        <v>20963.656350084126</v>
      </c>
      <c r="U157" s="61">
        <f t="shared" si="43"/>
        <v>61.94089256138125</v>
      </c>
      <c r="V157" s="63">
        <f t="shared" si="44"/>
        <v>16476.277421327413</v>
      </c>
      <c r="W157" s="64">
        <f t="shared" si="45"/>
        <v>140.75163071959224</v>
      </c>
      <c r="X157" s="63">
        <f t="shared" si="46"/>
        <v>37439.93377141154</v>
      </c>
      <c r="Y157" s="63">
        <f aca="true" t="shared" si="54" ref="Y157:Y220">X157+AA157</f>
        <v>38293.93377141154</v>
      </c>
      <c r="AA157" s="61">
        <f aca="true" t="shared" si="55" ref="AA157:AA220">IF(A157&lt;=B$6,B$17+D$18+B$19/12,0)</f>
        <v>854</v>
      </c>
    </row>
    <row r="158" spans="1:27" s="61" customFormat="1" ht="12.75">
      <c r="A158" s="35">
        <v>131</v>
      </c>
      <c r="B158" s="57">
        <f t="shared" si="47"/>
        <v>11627.782365345776</v>
      </c>
      <c r="C158" s="58">
        <f t="shared" si="38"/>
        <v>3151361.576656012</v>
      </c>
      <c r="D158" s="65">
        <f t="shared" si="48"/>
        <v>79.30158929067656</v>
      </c>
      <c r="E158" s="66">
        <f t="shared" si="49"/>
        <v>21492.31672955916</v>
      </c>
      <c r="F158" s="65">
        <f t="shared" si="39"/>
        <v>60.486600432288334</v>
      </c>
      <c r="G158" s="58">
        <f t="shared" si="50"/>
        <v>16393.078449158784</v>
      </c>
      <c r="H158" s="57">
        <f t="shared" si="40"/>
        <v>139.7881897229649</v>
      </c>
      <c r="I158" s="60">
        <f aca="true" t="shared" si="56" ref="I158:I221">+H158*$B$8</f>
        <v>37885.39517871794</v>
      </c>
      <c r="J158" s="67"/>
      <c r="K158" s="67"/>
      <c r="L158" s="67"/>
      <c r="M158" s="61">
        <f t="shared" si="51"/>
        <v>861.53</v>
      </c>
      <c r="Q158" s="62">
        <f t="shared" si="52"/>
        <v>11666.298682791134</v>
      </c>
      <c r="R158" s="63">
        <f t="shared" si="41"/>
        <v>3103235.4496224415</v>
      </c>
      <c r="S158" s="64">
        <f t="shared" si="53"/>
        <v>79.22358237222033</v>
      </c>
      <c r="T158" s="63">
        <f t="shared" si="42"/>
        <v>21073.47291101061</v>
      </c>
      <c r="U158" s="61">
        <f t="shared" si="43"/>
        <v>61.528048347371914</v>
      </c>
      <c r="V158" s="63">
        <f t="shared" si="44"/>
        <v>16366.46086040093</v>
      </c>
      <c r="W158" s="64">
        <f t="shared" si="45"/>
        <v>140.75163071959224</v>
      </c>
      <c r="X158" s="63">
        <f t="shared" si="46"/>
        <v>37439.93377141154</v>
      </c>
      <c r="Y158" s="63">
        <f t="shared" si="54"/>
        <v>38293.93377141154</v>
      </c>
      <c r="AA158" s="61">
        <f t="shared" si="55"/>
        <v>854</v>
      </c>
    </row>
    <row r="159" spans="1:27" s="61" customFormat="1" ht="12.75">
      <c r="A159" s="35">
        <v>132</v>
      </c>
      <c r="B159" s="57">
        <f t="shared" si="47"/>
        <v>11548.071051177098</v>
      </c>
      <c r="C159" s="58">
        <f t="shared" si="38"/>
        <v>3129758.2162900167</v>
      </c>
      <c r="D159" s="65">
        <f t="shared" si="48"/>
        <v>79.71131416867837</v>
      </c>
      <c r="E159" s="66">
        <f t="shared" si="49"/>
        <v>21603.36036599521</v>
      </c>
      <c r="F159" s="65">
        <f t="shared" si="39"/>
        <v>60.07687555428651</v>
      </c>
      <c r="G159" s="58">
        <f t="shared" si="50"/>
        <v>16282.034812722728</v>
      </c>
      <c r="H159" s="57">
        <f t="shared" si="40"/>
        <v>139.7881897229649</v>
      </c>
      <c r="I159" s="60">
        <f t="shared" si="56"/>
        <v>37885.39517871794</v>
      </c>
      <c r="J159" s="67"/>
      <c r="K159" s="67"/>
      <c r="L159" s="67"/>
      <c r="M159" s="61">
        <f t="shared" si="51"/>
        <v>861.53</v>
      </c>
      <c r="Q159" s="62">
        <f t="shared" si="52"/>
        <v>11586.66009355107</v>
      </c>
      <c r="R159" s="63">
        <f t="shared" si="41"/>
        <v>3082051.584884585</v>
      </c>
      <c r="S159" s="64">
        <f t="shared" si="53"/>
        <v>79.63858924006371</v>
      </c>
      <c r="T159" s="63">
        <f t="shared" si="42"/>
        <v>21183.864737856948</v>
      </c>
      <c r="U159" s="61">
        <f t="shared" si="43"/>
        <v>61.11304147952854</v>
      </c>
      <c r="V159" s="63">
        <f t="shared" si="44"/>
        <v>16256.069033554591</v>
      </c>
      <c r="W159" s="64">
        <f t="shared" si="45"/>
        <v>140.75163071959224</v>
      </c>
      <c r="X159" s="63">
        <f t="shared" si="46"/>
        <v>37439.93377141154</v>
      </c>
      <c r="Y159" s="63">
        <f t="shared" si="54"/>
        <v>38293.93377141154</v>
      </c>
      <c r="AA159" s="61">
        <f t="shared" si="55"/>
        <v>854</v>
      </c>
    </row>
    <row r="160" spans="1:27" s="61" customFormat="1" ht="12.75">
      <c r="A160" s="35">
        <v>133</v>
      </c>
      <c r="B160" s="57">
        <f t="shared" si="47"/>
        <v>11467.947895218547</v>
      </c>
      <c r="C160" s="58">
        <f t="shared" si="38"/>
        <v>3108043.2385621304</v>
      </c>
      <c r="D160" s="65">
        <f t="shared" si="48"/>
        <v>80.12315595854989</v>
      </c>
      <c r="E160" s="66">
        <f t="shared" si="49"/>
        <v>21714.977727886187</v>
      </c>
      <c r="F160" s="65">
        <f t="shared" si="39"/>
        <v>59.665033764415</v>
      </c>
      <c r="G160" s="58">
        <f t="shared" si="50"/>
        <v>16170.417450831752</v>
      </c>
      <c r="H160" s="57">
        <f t="shared" si="40"/>
        <v>139.7881897229649</v>
      </c>
      <c r="I160" s="60">
        <f t="shared" si="56"/>
        <v>37885.39517871794</v>
      </c>
      <c r="J160" s="67"/>
      <c r="K160" s="67"/>
      <c r="L160" s="67"/>
      <c r="M160" s="61">
        <f t="shared" si="51"/>
        <v>861.53</v>
      </c>
      <c r="Q160" s="62">
        <f t="shared" si="52"/>
        <v>11506.604323460428</v>
      </c>
      <c r="R160" s="63">
        <f t="shared" si="41"/>
        <v>3060756.750040474</v>
      </c>
      <c r="S160" s="64">
        <f t="shared" si="53"/>
        <v>80.055770090643</v>
      </c>
      <c r="T160" s="63">
        <f t="shared" si="42"/>
        <v>21294.834844111036</v>
      </c>
      <c r="U160" s="61">
        <f t="shared" si="43"/>
        <v>60.69586062894924</v>
      </c>
      <c r="V160" s="63">
        <f t="shared" si="44"/>
        <v>16145.098927300498</v>
      </c>
      <c r="W160" s="64">
        <f t="shared" si="45"/>
        <v>140.75163071959224</v>
      </c>
      <c r="X160" s="63">
        <f t="shared" si="46"/>
        <v>37439.93377141154</v>
      </c>
      <c r="Y160" s="63">
        <f t="shared" si="54"/>
        <v>38293.93377141154</v>
      </c>
      <c r="AA160" s="61">
        <f t="shared" si="55"/>
        <v>854</v>
      </c>
    </row>
    <row r="161" spans="1:27" s="61" customFormat="1" ht="12.75">
      <c r="A161" s="35">
        <v>134</v>
      </c>
      <c r="B161" s="57">
        <f t="shared" si="47"/>
        <v>11387.410769620878</v>
      </c>
      <c r="C161" s="58">
        <f t="shared" si="38"/>
        <v>3086216.06678265</v>
      </c>
      <c r="D161" s="65">
        <f t="shared" si="48"/>
        <v>80.53712559766905</v>
      </c>
      <c r="E161" s="66">
        <f t="shared" si="49"/>
        <v>21827.171779480264</v>
      </c>
      <c r="F161" s="65">
        <f t="shared" si="39"/>
        <v>59.251064125295834</v>
      </c>
      <c r="G161" s="58">
        <f t="shared" si="50"/>
        <v>16058.223399237675</v>
      </c>
      <c r="H161" s="57">
        <f t="shared" si="40"/>
        <v>139.7881897229649</v>
      </c>
      <c r="I161" s="60">
        <f t="shared" si="56"/>
        <v>37885.39517871794</v>
      </c>
      <c r="J161" s="67"/>
      <c r="K161" s="67"/>
      <c r="L161" s="67"/>
      <c r="M161" s="61">
        <f t="shared" si="51"/>
        <v>861.53</v>
      </c>
      <c r="Q161" s="62">
        <f t="shared" si="52"/>
        <v>11426.129187148223</v>
      </c>
      <c r="R161" s="63">
        <f t="shared" si="41"/>
        <v>3039350.363781427</v>
      </c>
      <c r="S161" s="64">
        <f t="shared" si="53"/>
        <v>80.47513631220579</v>
      </c>
      <c r="T161" s="63">
        <f t="shared" si="42"/>
        <v>21406.38625904674</v>
      </c>
      <c r="U161" s="61">
        <f t="shared" si="43"/>
        <v>60.276494407386444</v>
      </c>
      <c r="V161" s="63">
        <f t="shared" si="44"/>
        <v>16033.547512364794</v>
      </c>
      <c r="W161" s="64">
        <f t="shared" si="45"/>
        <v>140.75163071959224</v>
      </c>
      <c r="X161" s="63">
        <f t="shared" si="46"/>
        <v>37439.93377141154</v>
      </c>
      <c r="Y161" s="63">
        <f t="shared" si="54"/>
        <v>38293.93377141154</v>
      </c>
      <c r="AA161" s="61">
        <f t="shared" si="55"/>
        <v>854</v>
      </c>
    </row>
    <row r="162" spans="1:27" s="61" customFormat="1" ht="12.75">
      <c r="A162" s="35">
        <v>135</v>
      </c>
      <c r="B162" s="57">
        <f t="shared" si="47"/>
        <v>11306.457535540954</v>
      </c>
      <c r="C162" s="58">
        <f t="shared" si="38"/>
        <v>3064276.1212823093</v>
      </c>
      <c r="D162" s="65">
        <f t="shared" si="48"/>
        <v>80.95323407992367</v>
      </c>
      <c r="E162" s="66">
        <f t="shared" si="49"/>
        <v>21939.945500340913</v>
      </c>
      <c r="F162" s="65">
        <f t="shared" si="39"/>
        <v>58.834955643041205</v>
      </c>
      <c r="G162" s="58">
        <f t="shared" si="50"/>
        <v>15945.449678377026</v>
      </c>
      <c r="H162" s="57">
        <f t="shared" si="40"/>
        <v>139.7881897229649</v>
      </c>
      <c r="I162" s="60">
        <f t="shared" si="56"/>
        <v>37885.39517871794</v>
      </c>
      <c r="J162" s="67"/>
      <c r="K162" s="67"/>
      <c r="L162" s="67"/>
      <c r="M162" s="61">
        <f t="shared" si="51"/>
        <v>861.53</v>
      </c>
      <c r="Q162" s="62">
        <f t="shared" si="52"/>
        <v>11345.232487795567</v>
      </c>
      <c r="R162" s="63">
        <f t="shared" si="41"/>
        <v>3017831.8417536207</v>
      </c>
      <c r="S162" s="64">
        <f t="shared" si="53"/>
        <v>80.89669935265607</v>
      </c>
      <c r="T162" s="63">
        <f t="shared" si="42"/>
        <v>21518.522027806514</v>
      </c>
      <c r="U162" s="61">
        <f t="shared" si="43"/>
        <v>59.85493136693617</v>
      </c>
      <c r="V162" s="63">
        <f t="shared" si="44"/>
        <v>15921.411743605022</v>
      </c>
      <c r="W162" s="64">
        <f t="shared" si="45"/>
        <v>140.75163071959224</v>
      </c>
      <c r="X162" s="63">
        <f t="shared" si="46"/>
        <v>37439.93377141154</v>
      </c>
      <c r="Y162" s="63">
        <f t="shared" si="54"/>
        <v>38293.93377141154</v>
      </c>
      <c r="AA162" s="61">
        <f t="shared" si="55"/>
        <v>854</v>
      </c>
    </row>
    <row r="163" spans="1:27" s="61" customFormat="1" ht="12.75">
      <c r="A163" s="35">
        <v>136</v>
      </c>
      <c r="B163" s="57">
        <f t="shared" si="47"/>
        <v>11225.086043084952</v>
      </c>
      <c r="C163" s="58">
        <f t="shared" si="38"/>
        <v>3042222.8193968832</v>
      </c>
      <c r="D163" s="65">
        <f t="shared" si="48"/>
        <v>81.3714924560033</v>
      </c>
      <c r="E163" s="66">
        <f t="shared" si="49"/>
        <v>22053.30188542601</v>
      </c>
      <c r="F163" s="65">
        <f t="shared" si="39"/>
        <v>58.4166972669616</v>
      </c>
      <c r="G163" s="58">
        <f t="shared" si="50"/>
        <v>15832.093293291931</v>
      </c>
      <c r="H163" s="57">
        <f t="shared" si="40"/>
        <v>139.7881897229649</v>
      </c>
      <c r="I163" s="60">
        <f t="shared" si="56"/>
        <v>37885.39517871794</v>
      </c>
      <c r="J163" s="67"/>
      <c r="K163" s="67"/>
      <c r="L163" s="67"/>
      <c r="M163" s="61">
        <f t="shared" si="51"/>
        <v>861.53</v>
      </c>
      <c r="Q163" s="62">
        <f t="shared" si="52"/>
        <v>11263.9120170757</v>
      </c>
      <c r="R163" s="63">
        <f t="shared" si="41"/>
        <v>2996200.5965421363</v>
      </c>
      <c r="S163" s="64">
        <f t="shared" si="53"/>
        <v>81.32047071986685</v>
      </c>
      <c r="T163" s="63">
        <f t="shared" si="42"/>
        <v>21631.24521148458</v>
      </c>
      <c r="U163" s="61">
        <f t="shared" si="43"/>
        <v>59.43115999972539</v>
      </c>
      <c r="V163" s="63">
        <f t="shared" si="44"/>
        <v>15808.688559926954</v>
      </c>
      <c r="W163" s="64">
        <f t="shared" si="45"/>
        <v>140.75163071959224</v>
      </c>
      <c r="X163" s="63">
        <f t="shared" si="46"/>
        <v>37439.93377141154</v>
      </c>
      <c r="Y163" s="63">
        <f t="shared" si="54"/>
        <v>38293.93377141154</v>
      </c>
      <c r="AA163" s="61">
        <f t="shared" si="55"/>
        <v>854</v>
      </c>
    </row>
    <row r="164" spans="1:27" s="61" customFormat="1" ht="12.75">
      <c r="A164" s="35">
        <v>137</v>
      </c>
      <c r="B164" s="57">
        <f t="shared" si="47"/>
        <v>11143.29413125126</v>
      </c>
      <c r="C164" s="58">
        <f t="shared" si="38"/>
        <v>3020055.5754517163</v>
      </c>
      <c r="D164" s="65">
        <f t="shared" si="48"/>
        <v>81.79191183369264</v>
      </c>
      <c r="E164" s="66">
        <f t="shared" si="49"/>
        <v>22167.243945167378</v>
      </c>
      <c r="F164" s="65">
        <f t="shared" si="39"/>
        <v>57.99627788927225</v>
      </c>
      <c r="G164" s="58">
        <f t="shared" si="50"/>
        <v>15718.151233550565</v>
      </c>
      <c r="H164" s="57">
        <f t="shared" si="40"/>
        <v>139.7881897229649</v>
      </c>
      <c r="I164" s="60">
        <f t="shared" si="56"/>
        <v>37885.39517871794</v>
      </c>
      <c r="J164" s="67"/>
      <c r="K164" s="67"/>
      <c r="L164" s="67"/>
      <c r="M164" s="61">
        <f t="shared" si="51"/>
        <v>861.53</v>
      </c>
      <c r="Q164" s="62">
        <f t="shared" si="52"/>
        <v>11182.165555093705</v>
      </c>
      <c r="R164" s="63">
        <f t="shared" si="41"/>
        <v>2974456.0376549256</v>
      </c>
      <c r="S164" s="64">
        <f t="shared" si="53"/>
        <v>81.74646198199432</v>
      </c>
      <c r="T164" s="63">
        <f t="shared" si="42"/>
        <v>21744.55888721049</v>
      </c>
      <c r="U164" s="61">
        <f t="shared" si="43"/>
        <v>59.00516873759793</v>
      </c>
      <c r="V164" s="63">
        <f t="shared" si="44"/>
        <v>15695.374884201048</v>
      </c>
      <c r="W164" s="64">
        <f t="shared" si="45"/>
        <v>140.75163071959224</v>
      </c>
      <c r="X164" s="63">
        <f t="shared" si="46"/>
        <v>37439.93377141154</v>
      </c>
      <c r="Y164" s="63">
        <f t="shared" si="54"/>
        <v>38293.93377141154</v>
      </c>
      <c r="AA164" s="61">
        <f t="shared" si="55"/>
        <v>854</v>
      </c>
    </row>
    <row r="165" spans="1:27" s="61" customFormat="1" ht="12.75">
      <c r="A165" s="35">
        <v>138</v>
      </c>
      <c r="B165" s="57">
        <f t="shared" si="47"/>
        <v>11061.079627873092</v>
      </c>
      <c r="C165" s="58">
        <f t="shared" si="38"/>
        <v>2997773.800746165</v>
      </c>
      <c r="D165" s="65">
        <f t="shared" si="48"/>
        <v>82.21450337816671</v>
      </c>
      <c r="E165" s="66">
        <f t="shared" si="49"/>
        <v>22281.77470555074</v>
      </c>
      <c r="F165" s="65">
        <f t="shared" si="39"/>
        <v>57.573686344798176</v>
      </c>
      <c r="G165" s="58">
        <f t="shared" si="50"/>
        <v>15603.6204731672</v>
      </c>
      <c r="H165" s="57">
        <f t="shared" si="40"/>
        <v>139.7881897229649</v>
      </c>
      <c r="I165" s="60">
        <f t="shared" si="56"/>
        <v>37885.39517871794</v>
      </c>
      <c r="J165" s="67"/>
      <c r="K165" s="67"/>
      <c r="L165" s="67"/>
      <c r="M165" s="61">
        <f t="shared" si="51"/>
        <v>861.53</v>
      </c>
      <c r="Q165" s="62">
        <f t="shared" si="52"/>
        <v>11099.990870325912</v>
      </c>
      <c r="R165" s="63">
        <f t="shared" si="41"/>
        <v>2952597.5715066926</v>
      </c>
      <c r="S165" s="64">
        <f t="shared" si="53"/>
        <v>82.17468476779351</v>
      </c>
      <c r="T165" s="63">
        <f t="shared" si="42"/>
        <v>21858.466148233074</v>
      </c>
      <c r="U165" s="61">
        <f t="shared" si="43"/>
        <v>58.57694595179873</v>
      </c>
      <c r="V165" s="63">
        <f t="shared" si="44"/>
        <v>15581.467623178462</v>
      </c>
      <c r="W165" s="64">
        <f t="shared" si="45"/>
        <v>140.75163071959224</v>
      </c>
      <c r="X165" s="63">
        <f t="shared" si="46"/>
        <v>37439.93377141154</v>
      </c>
      <c r="Y165" s="63">
        <f t="shared" si="54"/>
        <v>38293.93377141154</v>
      </c>
      <c r="AA165" s="61">
        <f t="shared" si="55"/>
        <v>854</v>
      </c>
    </row>
    <row r="166" spans="1:27" s="61" customFormat="1" ht="12.75">
      <c r="A166" s="35">
        <v>139</v>
      </c>
      <c r="B166" s="57">
        <f t="shared" si="47"/>
        <v>10978.440349560806</v>
      </c>
      <c r="C166" s="58">
        <f t="shared" si="38"/>
        <v>2975376.9035379696</v>
      </c>
      <c r="D166" s="65">
        <f t="shared" si="48"/>
        <v>82.63927831228725</v>
      </c>
      <c r="E166" s="66">
        <f t="shared" si="49"/>
        <v>22396.89720819609</v>
      </c>
      <c r="F166" s="65">
        <f t="shared" si="39"/>
        <v>57.14891141067764</v>
      </c>
      <c r="G166" s="58">
        <f t="shared" si="50"/>
        <v>15488.497970521854</v>
      </c>
      <c r="H166" s="57">
        <f t="shared" si="40"/>
        <v>139.7881897229649</v>
      </c>
      <c r="I166" s="60">
        <f t="shared" si="56"/>
        <v>37885.39517871794</v>
      </c>
      <c r="J166" s="67"/>
      <c r="K166" s="67"/>
      <c r="L166" s="67"/>
      <c r="M166" s="61">
        <f t="shared" si="51"/>
        <v>861.53</v>
      </c>
      <c r="Q166" s="62">
        <f t="shared" si="52"/>
        <v>11017.385719558975</v>
      </c>
      <c r="R166" s="63">
        <f t="shared" si="41"/>
        <v>2930624.6014026874</v>
      </c>
      <c r="S166" s="64">
        <f t="shared" si="53"/>
        <v>82.6051507669359</v>
      </c>
      <c r="T166" s="63">
        <f t="shared" si="42"/>
        <v>21972.97010400495</v>
      </c>
      <c r="U166" s="61">
        <f t="shared" si="43"/>
        <v>58.146479952656335</v>
      </c>
      <c r="V166" s="63">
        <f t="shared" si="44"/>
        <v>15466.963667406586</v>
      </c>
      <c r="W166" s="64">
        <f t="shared" si="45"/>
        <v>140.75163071959224</v>
      </c>
      <c r="X166" s="63">
        <f t="shared" si="46"/>
        <v>37439.93377141154</v>
      </c>
      <c r="Y166" s="63">
        <f t="shared" si="54"/>
        <v>38293.93377141154</v>
      </c>
      <c r="AA166" s="61">
        <f t="shared" si="55"/>
        <v>854</v>
      </c>
    </row>
    <row r="167" spans="1:27" s="61" customFormat="1" ht="12.75">
      <c r="A167" s="35">
        <v>140</v>
      </c>
      <c r="B167" s="57">
        <f t="shared" si="47"/>
        <v>10895.374101643905</v>
      </c>
      <c r="C167" s="58">
        <f t="shared" si="38"/>
        <v>2952864.289027531</v>
      </c>
      <c r="D167" s="65">
        <f t="shared" si="48"/>
        <v>83.06624791690072</v>
      </c>
      <c r="E167" s="66">
        <f t="shared" si="49"/>
        <v>22512.61451043843</v>
      </c>
      <c r="F167" s="65">
        <f t="shared" si="39"/>
        <v>56.721941806064166</v>
      </c>
      <c r="G167" s="58">
        <f t="shared" si="50"/>
        <v>15372.780668279509</v>
      </c>
      <c r="H167" s="57">
        <f t="shared" si="40"/>
        <v>139.7881897229649</v>
      </c>
      <c r="I167" s="60">
        <f t="shared" si="56"/>
        <v>37885.39517871794</v>
      </c>
      <c r="J167" s="67"/>
      <c r="K167" s="67"/>
      <c r="L167" s="67"/>
      <c r="M167" s="61">
        <f t="shared" si="51"/>
        <v>861.53</v>
      </c>
      <c r="Q167" s="62">
        <f t="shared" si="52"/>
        <v>10934.347847828647</v>
      </c>
      <c r="R167" s="63">
        <f t="shared" si="41"/>
        <v>2908536.52752242</v>
      </c>
      <c r="S167" s="64">
        <f t="shared" si="53"/>
        <v>83.03787173032845</v>
      </c>
      <c r="T167" s="63">
        <f t="shared" si="42"/>
        <v>22088.073880267366</v>
      </c>
      <c r="U167" s="61">
        <f t="shared" si="43"/>
        <v>57.713758989263795</v>
      </c>
      <c r="V167" s="63">
        <f t="shared" si="44"/>
        <v>15351.85989114417</v>
      </c>
      <c r="W167" s="64">
        <f t="shared" si="45"/>
        <v>140.75163071959224</v>
      </c>
      <c r="X167" s="63">
        <f t="shared" si="46"/>
        <v>37439.93377141154</v>
      </c>
      <c r="Y167" s="63">
        <f t="shared" si="54"/>
        <v>38293.93377141154</v>
      </c>
      <c r="AA167" s="61">
        <f t="shared" si="55"/>
        <v>854</v>
      </c>
    </row>
    <row r="168" spans="1:27" s="61" customFormat="1" ht="12.75">
      <c r="A168" s="35">
        <v>141</v>
      </c>
      <c r="B168" s="57">
        <f t="shared" si="47"/>
        <v>10811.878678112767</v>
      </c>
      <c r="C168" s="58">
        <f t="shared" si="38"/>
        <v>2930235.359342122</v>
      </c>
      <c r="D168" s="65">
        <f t="shared" si="48"/>
        <v>83.49542353113804</v>
      </c>
      <c r="E168" s="66">
        <f t="shared" si="49"/>
        <v>22628.92968540903</v>
      </c>
      <c r="F168" s="65">
        <f t="shared" si="39"/>
        <v>56.29276619182684</v>
      </c>
      <c r="G168" s="58">
        <f t="shared" si="50"/>
        <v>15256.46549330891</v>
      </c>
      <c r="H168" s="57">
        <f t="shared" si="40"/>
        <v>139.7881897229649</v>
      </c>
      <c r="I168" s="60">
        <f t="shared" si="56"/>
        <v>37885.39517871794</v>
      </c>
      <c r="J168" s="67"/>
      <c r="K168" s="67"/>
      <c r="L168" s="67"/>
      <c r="M168" s="61">
        <f t="shared" si="51"/>
        <v>861.53</v>
      </c>
      <c r="Q168" s="62">
        <f t="shared" si="52"/>
        <v>10850.874988358213</v>
      </c>
      <c r="R168" s="63">
        <f t="shared" si="41"/>
        <v>2886332.746903285</v>
      </c>
      <c r="S168" s="64">
        <f t="shared" si="53"/>
        <v>83.47285947043432</v>
      </c>
      <c r="T168" s="63">
        <f t="shared" si="42"/>
        <v>22203.780619135527</v>
      </c>
      <c r="U168" s="61">
        <f t="shared" si="43"/>
        <v>57.27877124915793</v>
      </c>
      <c r="V168" s="63">
        <f t="shared" si="44"/>
        <v>15236.153152276009</v>
      </c>
      <c r="W168" s="64">
        <f t="shared" si="45"/>
        <v>140.75163071959224</v>
      </c>
      <c r="X168" s="63">
        <f t="shared" si="46"/>
        <v>37439.93377141154</v>
      </c>
      <c r="Y168" s="63">
        <f t="shared" si="54"/>
        <v>38293.93377141154</v>
      </c>
      <c r="AA168" s="61">
        <f t="shared" si="55"/>
        <v>854</v>
      </c>
    </row>
    <row r="169" spans="1:27" s="61" customFormat="1" ht="12.75">
      <c r="A169" s="35">
        <v>142</v>
      </c>
      <c r="B169" s="57">
        <f t="shared" si="47"/>
        <v>10727.951861560052</v>
      </c>
      <c r="C169" s="58">
        <f t="shared" si="38"/>
        <v>2907489.513520005</v>
      </c>
      <c r="D169" s="65">
        <f t="shared" si="48"/>
        <v>83.9268165527156</v>
      </c>
      <c r="E169" s="66">
        <f t="shared" si="49"/>
        <v>22745.84582211698</v>
      </c>
      <c r="F169" s="65">
        <f t="shared" si="39"/>
        <v>55.861373170249294</v>
      </c>
      <c r="G169" s="58">
        <f t="shared" si="50"/>
        <v>15139.549356600963</v>
      </c>
      <c r="H169" s="57">
        <f t="shared" si="40"/>
        <v>139.7881897229649</v>
      </c>
      <c r="I169" s="60">
        <f t="shared" si="56"/>
        <v>37885.39517871794</v>
      </c>
      <c r="J169" s="67"/>
      <c r="K169" s="67"/>
      <c r="L169" s="67"/>
      <c r="M169" s="61">
        <f t="shared" si="51"/>
        <v>861.53</v>
      </c>
      <c r="Q169" s="62">
        <f t="shared" si="52"/>
        <v>10766.964862496618</v>
      </c>
      <c r="R169" s="63">
        <f t="shared" si="41"/>
        <v>2864012.6534241005</v>
      </c>
      <c r="S169" s="64">
        <f t="shared" si="53"/>
        <v>83.91012586159542</v>
      </c>
      <c r="T169" s="63">
        <f t="shared" si="42"/>
        <v>22320.093479184383</v>
      </c>
      <c r="U169" s="61">
        <f t="shared" si="43"/>
        <v>56.84150485799683</v>
      </c>
      <c r="V169" s="63">
        <f t="shared" si="44"/>
        <v>15119.840292227158</v>
      </c>
      <c r="W169" s="64">
        <f t="shared" si="45"/>
        <v>140.75163071959224</v>
      </c>
      <c r="X169" s="63">
        <f t="shared" si="46"/>
        <v>37439.93377141154</v>
      </c>
      <c r="Y169" s="63">
        <f t="shared" si="54"/>
        <v>38293.93377141154</v>
      </c>
      <c r="AA169" s="61">
        <f t="shared" si="55"/>
        <v>854</v>
      </c>
    </row>
    <row r="170" spans="1:27" s="61" customFormat="1" ht="12.75">
      <c r="A170" s="35">
        <v>143</v>
      </c>
      <c r="B170" s="57">
        <f t="shared" si="47"/>
        <v>10643.591423121814</v>
      </c>
      <c r="C170" s="58">
        <f t="shared" si="38"/>
        <v>2884626.147494474</v>
      </c>
      <c r="D170" s="65">
        <f t="shared" si="48"/>
        <v>84.36043843823796</v>
      </c>
      <c r="E170" s="66">
        <f t="shared" si="49"/>
        <v>22863.36602553125</v>
      </c>
      <c r="F170" s="65">
        <f t="shared" si="39"/>
        <v>55.42775128472693</v>
      </c>
      <c r="G170" s="58">
        <f t="shared" si="50"/>
        <v>15022.029153186691</v>
      </c>
      <c r="H170" s="57">
        <f t="shared" si="40"/>
        <v>139.7881897229649</v>
      </c>
      <c r="I170" s="60">
        <f t="shared" si="56"/>
        <v>37885.39517871794</v>
      </c>
      <c r="J170" s="67"/>
      <c r="K170" s="67"/>
      <c r="L170" s="67"/>
      <c r="M170" s="61">
        <f t="shared" si="51"/>
        <v>861.53</v>
      </c>
      <c r="Q170" s="62">
        <f t="shared" si="52"/>
        <v>10682.61517965626</v>
      </c>
      <c r="R170" s="63">
        <f t="shared" si="41"/>
        <v>2841575.6377885654</v>
      </c>
      <c r="S170" s="64">
        <f t="shared" si="53"/>
        <v>84.34968284035651</v>
      </c>
      <c r="T170" s="63">
        <f t="shared" si="42"/>
        <v>22437.01563553483</v>
      </c>
      <c r="U170" s="61">
        <f t="shared" si="43"/>
        <v>56.40194787923574</v>
      </c>
      <c r="V170" s="63">
        <f t="shared" si="44"/>
        <v>15002.918135876707</v>
      </c>
      <c r="W170" s="64">
        <f t="shared" si="45"/>
        <v>140.75163071959224</v>
      </c>
      <c r="X170" s="63">
        <f t="shared" si="46"/>
        <v>37439.93377141154</v>
      </c>
      <c r="Y170" s="63">
        <f t="shared" si="54"/>
        <v>38293.93377141154</v>
      </c>
      <c r="AA170" s="61">
        <f t="shared" si="55"/>
        <v>854</v>
      </c>
    </row>
    <row r="171" spans="1:27" s="61" customFormat="1" ht="12.75">
      <c r="A171" s="35">
        <v>144</v>
      </c>
      <c r="B171" s="57">
        <f t="shared" si="47"/>
        <v>10558.795122418313</v>
      </c>
      <c r="C171" s="58">
        <f t="shared" si="38"/>
        <v>2861644.6540778107</v>
      </c>
      <c r="D171" s="65">
        <f t="shared" si="48"/>
        <v>84.79630070350217</v>
      </c>
      <c r="E171" s="66">
        <f t="shared" si="49"/>
        <v>22981.493416663157</v>
      </c>
      <c r="F171" s="65">
        <f t="shared" si="39"/>
        <v>54.99188901946271</v>
      </c>
      <c r="G171" s="58">
        <f t="shared" si="50"/>
        <v>14903.901762054784</v>
      </c>
      <c r="H171" s="57">
        <f t="shared" si="40"/>
        <v>139.7881897229649</v>
      </c>
      <c r="I171" s="60">
        <f t="shared" si="56"/>
        <v>37885.39517871794</v>
      </c>
      <c r="J171" s="67"/>
      <c r="K171" s="67"/>
      <c r="L171" s="67"/>
      <c r="M171" s="61">
        <f t="shared" si="51"/>
        <v>861.53</v>
      </c>
      <c r="Q171" s="62">
        <f t="shared" si="52"/>
        <v>10597.823637250469</v>
      </c>
      <c r="R171" s="63">
        <f t="shared" si="41"/>
        <v>2819021.087508625</v>
      </c>
      <c r="S171" s="64">
        <f t="shared" si="53"/>
        <v>84.79154240579106</v>
      </c>
      <c r="T171" s="63">
        <f t="shared" si="42"/>
        <v>22554.550279940424</v>
      </c>
      <c r="U171" s="61">
        <f t="shared" si="43"/>
        <v>55.96008831380119</v>
      </c>
      <c r="V171" s="63">
        <f t="shared" si="44"/>
        <v>14885.383491471115</v>
      </c>
      <c r="W171" s="64">
        <f t="shared" si="45"/>
        <v>140.75163071959224</v>
      </c>
      <c r="X171" s="63">
        <f t="shared" si="46"/>
        <v>37439.93377141154</v>
      </c>
      <c r="Y171" s="63">
        <f t="shared" si="54"/>
        <v>38293.93377141154</v>
      </c>
      <c r="AA171" s="61">
        <f t="shared" si="55"/>
        <v>854</v>
      </c>
    </row>
    <row r="172" spans="1:27" s="61" customFormat="1" ht="12.75">
      <c r="A172" s="35">
        <v>145</v>
      </c>
      <c r="B172" s="57">
        <f t="shared" si="47"/>
        <v>10473.56070749451</v>
      </c>
      <c r="C172" s="58">
        <f t="shared" si="38"/>
        <v>2838544.422945162</v>
      </c>
      <c r="D172" s="65">
        <f t="shared" si="48"/>
        <v>85.2344149238036</v>
      </c>
      <c r="E172" s="66">
        <f t="shared" si="49"/>
        <v>23100.23113264925</v>
      </c>
      <c r="F172" s="65">
        <f t="shared" si="39"/>
        <v>54.55377479916128</v>
      </c>
      <c r="G172" s="58">
        <f t="shared" si="50"/>
        <v>14785.16404606869</v>
      </c>
      <c r="H172" s="57">
        <f t="shared" si="40"/>
        <v>139.7881897229649</v>
      </c>
      <c r="I172" s="60">
        <f t="shared" si="56"/>
        <v>37885.39517871794</v>
      </c>
      <c r="J172" s="67"/>
      <c r="K172" s="67"/>
      <c r="L172" s="67"/>
      <c r="M172" s="61">
        <f t="shared" si="51"/>
        <v>861.53</v>
      </c>
      <c r="Q172" s="62">
        <f t="shared" si="52"/>
        <v>10512.58792063064</v>
      </c>
      <c r="R172" s="63">
        <f t="shared" si="41"/>
        <v>2796348.38688775</v>
      </c>
      <c r="S172" s="64">
        <f t="shared" si="53"/>
        <v>85.23571661982879</v>
      </c>
      <c r="T172" s="63">
        <f t="shared" si="42"/>
        <v>22672.70062087446</v>
      </c>
      <c r="U172" s="61">
        <f t="shared" si="43"/>
        <v>55.51591409976345</v>
      </c>
      <c r="V172" s="63">
        <f t="shared" si="44"/>
        <v>14767.233150537078</v>
      </c>
      <c r="W172" s="64">
        <f t="shared" si="45"/>
        <v>140.75163071959224</v>
      </c>
      <c r="X172" s="63">
        <f t="shared" si="46"/>
        <v>37439.93377141154</v>
      </c>
      <c r="Y172" s="63">
        <f t="shared" si="54"/>
        <v>38293.93377141154</v>
      </c>
      <c r="AA172" s="61">
        <f t="shared" si="55"/>
        <v>854</v>
      </c>
    </row>
    <row r="173" spans="1:27" s="61" customFormat="1" ht="12.75">
      <c r="A173" s="35">
        <v>146</v>
      </c>
      <c r="B173" s="57">
        <f t="shared" si="47"/>
        <v>10387.885914760265</v>
      </c>
      <c r="C173" s="58">
        <f t="shared" si="38"/>
        <v>2815324.840618327</v>
      </c>
      <c r="D173" s="65">
        <f t="shared" si="48"/>
        <v>85.67479273424325</v>
      </c>
      <c r="E173" s="66">
        <f t="shared" si="49"/>
        <v>23219.582326834607</v>
      </c>
      <c r="F173" s="65">
        <f t="shared" si="39"/>
        <v>54.11339698872163</v>
      </c>
      <c r="G173" s="58">
        <f t="shared" si="50"/>
        <v>14665.812851883336</v>
      </c>
      <c r="H173" s="57">
        <f t="shared" si="40"/>
        <v>139.7881897229649</v>
      </c>
      <c r="I173" s="60">
        <f t="shared" si="56"/>
        <v>37885.39517871794</v>
      </c>
      <c r="J173" s="67"/>
      <c r="K173" s="67"/>
      <c r="L173" s="67"/>
      <c r="M173" s="61">
        <f t="shared" si="51"/>
        <v>861.53</v>
      </c>
      <c r="Q173" s="62">
        <f t="shared" si="52"/>
        <v>10426.905703023054</v>
      </c>
      <c r="R173" s="63">
        <f t="shared" si="41"/>
        <v>2773556.9170041326</v>
      </c>
      <c r="S173" s="64">
        <f t="shared" si="53"/>
        <v>85.68221760758499</v>
      </c>
      <c r="T173" s="63">
        <f t="shared" si="42"/>
        <v>22791.469883617607</v>
      </c>
      <c r="U173" s="61">
        <f t="shared" si="43"/>
        <v>55.069413112007254</v>
      </c>
      <c r="V173" s="63">
        <f t="shared" si="44"/>
        <v>14648.463887793929</v>
      </c>
      <c r="W173" s="64">
        <f t="shared" si="45"/>
        <v>140.75163071959224</v>
      </c>
      <c r="X173" s="63">
        <f t="shared" si="46"/>
        <v>37439.93377141154</v>
      </c>
      <c r="Y173" s="63">
        <f t="shared" si="54"/>
        <v>38293.93377141154</v>
      </c>
      <c r="AA173" s="61">
        <f t="shared" si="55"/>
        <v>854</v>
      </c>
    </row>
    <row r="174" spans="1:27" s="61" customFormat="1" ht="12.75">
      <c r="A174" s="35">
        <v>147</v>
      </c>
      <c r="B174" s="57">
        <f t="shared" si="47"/>
        <v>10301.768468930228</v>
      </c>
      <c r="C174" s="58">
        <f t="shared" si="38"/>
        <v>2791985.2904494703</v>
      </c>
      <c r="D174" s="65">
        <f t="shared" si="48"/>
        <v>86.11744583003684</v>
      </c>
      <c r="E174" s="66">
        <f t="shared" si="49"/>
        <v>23339.550168856582</v>
      </c>
      <c r="F174" s="65">
        <f t="shared" si="39"/>
        <v>53.67074389292804</v>
      </c>
      <c r="G174" s="58">
        <f t="shared" si="50"/>
        <v>14545.845009861356</v>
      </c>
      <c r="H174" s="57">
        <f t="shared" si="40"/>
        <v>139.7881897229649</v>
      </c>
      <c r="I174" s="60">
        <f t="shared" si="56"/>
        <v>37885.39517871794</v>
      </c>
      <c r="J174" s="67"/>
      <c r="K174" s="67"/>
      <c r="L174" s="67"/>
      <c r="M174" s="61">
        <f t="shared" si="51"/>
        <v>861.53</v>
      </c>
      <c r="Q174" s="62">
        <f t="shared" si="52"/>
        <v>10340.774645465362</v>
      </c>
      <c r="R174" s="63">
        <f t="shared" si="41"/>
        <v>2750646.0556937866</v>
      </c>
      <c r="S174" s="64">
        <f t="shared" si="53"/>
        <v>86.13105755769138</v>
      </c>
      <c r="T174" s="63">
        <f t="shared" si="42"/>
        <v>22910.861310345907</v>
      </c>
      <c r="U174" s="61">
        <f t="shared" si="43"/>
        <v>54.62057316190086</v>
      </c>
      <c r="V174" s="63">
        <f t="shared" si="44"/>
        <v>14529.072461065629</v>
      </c>
      <c r="W174" s="64">
        <f t="shared" si="45"/>
        <v>140.75163071959224</v>
      </c>
      <c r="X174" s="63">
        <f t="shared" si="46"/>
        <v>37439.93377141154</v>
      </c>
      <c r="Y174" s="63">
        <f t="shared" si="54"/>
        <v>38293.93377141154</v>
      </c>
      <c r="AA174" s="61">
        <f t="shared" si="55"/>
        <v>854</v>
      </c>
    </row>
    <row r="175" spans="1:27" s="61" customFormat="1" ht="12.75">
      <c r="A175" s="35">
        <v>148</v>
      </c>
      <c r="B175" s="57">
        <f t="shared" si="47"/>
        <v>10215.206082963403</v>
      </c>
      <c r="C175" s="58">
        <f t="shared" si="38"/>
        <v>2768525.152604741</v>
      </c>
      <c r="D175" s="65">
        <f t="shared" si="48"/>
        <v>86.56238596682539</v>
      </c>
      <c r="E175" s="66">
        <f t="shared" si="49"/>
        <v>23460.137844729015</v>
      </c>
      <c r="F175" s="65">
        <f t="shared" si="39"/>
        <v>53.225803756139506</v>
      </c>
      <c r="G175" s="58">
        <f t="shared" si="50"/>
        <v>14425.257333988928</v>
      </c>
      <c r="H175" s="57">
        <f t="shared" si="40"/>
        <v>139.7881897229649</v>
      </c>
      <c r="I175" s="60">
        <f t="shared" si="56"/>
        <v>37885.39517871794</v>
      </c>
      <c r="J175" s="67"/>
      <c r="K175" s="67"/>
      <c r="L175" s="67"/>
      <c r="M175" s="61">
        <f t="shared" si="51"/>
        <v>861.53</v>
      </c>
      <c r="Q175" s="62">
        <f t="shared" si="52"/>
        <v>10254.192396742734</v>
      </c>
      <c r="R175" s="63">
        <f t="shared" si="41"/>
        <v>2727615.177533567</v>
      </c>
      <c r="S175" s="64">
        <f t="shared" si="53"/>
        <v>86.58224872262903</v>
      </c>
      <c r="T175" s="63">
        <f t="shared" si="42"/>
        <v>23030.878160219323</v>
      </c>
      <c r="U175" s="61">
        <f t="shared" si="43"/>
        <v>54.16938199696322</v>
      </c>
      <c r="V175" s="63">
        <f t="shared" si="44"/>
        <v>14409.055611192216</v>
      </c>
      <c r="W175" s="64">
        <f t="shared" si="45"/>
        <v>140.75163071959224</v>
      </c>
      <c r="X175" s="63">
        <f t="shared" si="46"/>
        <v>37439.93377141154</v>
      </c>
      <c r="Y175" s="63">
        <f t="shared" si="54"/>
        <v>38293.93377141154</v>
      </c>
      <c r="AA175" s="61">
        <f t="shared" si="55"/>
        <v>854</v>
      </c>
    </row>
    <row r="176" spans="1:27" s="61" customFormat="1" ht="12.75">
      <c r="A176" s="35">
        <v>149</v>
      </c>
      <c r="B176" s="57">
        <f t="shared" si="47"/>
        <v>10128.196458002416</v>
      </c>
      <c r="C176" s="58">
        <f t="shared" si="38"/>
        <v>2744943.8040478146</v>
      </c>
      <c r="D176" s="65">
        <f t="shared" si="48"/>
        <v>87.00962496098731</v>
      </c>
      <c r="E176" s="66">
        <f t="shared" si="49"/>
        <v>23581.34855692678</v>
      </c>
      <c r="F176" s="65">
        <f t="shared" si="39"/>
        <v>52.77856476197758</v>
      </c>
      <c r="G176" s="58">
        <f t="shared" si="50"/>
        <v>14304.046621791162</v>
      </c>
      <c r="H176" s="57">
        <f t="shared" si="40"/>
        <v>139.7881897229649</v>
      </c>
      <c r="I176" s="60">
        <f t="shared" si="56"/>
        <v>37885.39517871794</v>
      </c>
      <c r="J176" s="67"/>
      <c r="K176" s="67"/>
      <c r="L176" s="67"/>
      <c r="M176" s="61">
        <f t="shared" si="51"/>
        <v>861.53</v>
      </c>
      <c r="Q176" s="62">
        <f t="shared" si="52"/>
        <v>10167.15659332367</v>
      </c>
      <c r="R176" s="63">
        <f t="shared" si="41"/>
        <v>2704463.6538240965</v>
      </c>
      <c r="S176" s="64">
        <f t="shared" si="53"/>
        <v>87.0358034190626</v>
      </c>
      <c r="T176" s="63">
        <f t="shared" si="42"/>
        <v>23151.523709470654</v>
      </c>
      <c r="U176" s="61">
        <f t="shared" si="43"/>
        <v>53.71582730052964</v>
      </c>
      <c r="V176" s="63">
        <f t="shared" si="44"/>
        <v>14288.410061940884</v>
      </c>
      <c r="W176" s="64">
        <f t="shared" si="45"/>
        <v>140.75163071959224</v>
      </c>
      <c r="X176" s="63">
        <f t="shared" si="46"/>
        <v>37439.93377141154</v>
      </c>
      <c r="Y176" s="63">
        <f t="shared" si="54"/>
        <v>38293.93377141154</v>
      </c>
      <c r="AA176" s="61">
        <f t="shared" si="55"/>
        <v>854</v>
      </c>
    </row>
    <row r="177" spans="1:27" s="61" customFormat="1" ht="12.75">
      <c r="A177" s="35">
        <v>150</v>
      </c>
      <c r="B177" s="57">
        <f t="shared" si="47"/>
        <v>10040.737283312463</v>
      </c>
      <c r="C177" s="58">
        <f t="shared" si="38"/>
        <v>2721240.6185233435</v>
      </c>
      <c r="D177" s="65">
        <f t="shared" si="48"/>
        <v>87.45917468995239</v>
      </c>
      <c r="E177" s="66">
        <f t="shared" si="49"/>
        <v>23703.185524470897</v>
      </c>
      <c r="F177" s="65">
        <f t="shared" si="39"/>
        <v>52.32901503301249</v>
      </c>
      <c r="G177" s="58">
        <f t="shared" si="50"/>
        <v>14182.209654247044</v>
      </c>
      <c r="H177" s="57">
        <f t="shared" si="40"/>
        <v>139.7881897229649</v>
      </c>
      <c r="I177" s="60">
        <f t="shared" si="56"/>
        <v>37885.39517871794</v>
      </c>
      <c r="J177" s="67"/>
      <c r="K177" s="67"/>
      <c r="L177" s="67"/>
      <c r="M177" s="61">
        <f t="shared" si="51"/>
        <v>861.53</v>
      </c>
      <c r="Q177" s="62">
        <f t="shared" si="52"/>
        <v>10079.664859295493</v>
      </c>
      <c r="R177" s="63">
        <f t="shared" si="41"/>
        <v>2681190.8525726013</v>
      </c>
      <c r="S177" s="64">
        <f t="shared" si="53"/>
        <v>87.49173402817681</v>
      </c>
      <c r="T177" s="63">
        <f t="shared" si="42"/>
        <v>23272.80125149503</v>
      </c>
      <c r="U177" s="61">
        <f t="shared" si="43"/>
        <v>53.25989669141543</v>
      </c>
      <c r="V177" s="63">
        <f t="shared" si="44"/>
        <v>14167.132519916504</v>
      </c>
      <c r="W177" s="64">
        <f t="shared" si="45"/>
        <v>140.75163071959224</v>
      </c>
      <c r="X177" s="63">
        <f t="shared" si="46"/>
        <v>37439.93377141154</v>
      </c>
      <c r="Y177" s="63">
        <f t="shared" si="54"/>
        <v>38293.93377141154</v>
      </c>
      <c r="AA177" s="61">
        <f t="shared" si="55"/>
        <v>854</v>
      </c>
    </row>
    <row r="178" spans="1:27" s="61" customFormat="1" ht="12.75">
      <c r="A178" s="35">
        <v>151</v>
      </c>
      <c r="B178" s="57">
        <f t="shared" si="47"/>
        <v>9952.826236219946</v>
      </c>
      <c r="C178" s="58">
        <f t="shared" si="38"/>
        <v>2697414.9665403296</v>
      </c>
      <c r="D178" s="65">
        <f t="shared" si="48"/>
        <v>87.91104709251715</v>
      </c>
      <c r="E178" s="66">
        <f t="shared" si="49"/>
        <v>23825.651983013995</v>
      </c>
      <c r="F178" s="65">
        <f t="shared" si="39"/>
        <v>51.87714263044773</v>
      </c>
      <c r="G178" s="58">
        <f t="shared" si="50"/>
        <v>14059.743195703943</v>
      </c>
      <c r="H178" s="57">
        <f t="shared" si="40"/>
        <v>139.7881897229649</v>
      </c>
      <c r="I178" s="60">
        <f t="shared" si="56"/>
        <v>37885.39517871794</v>
      </c>
      <c r="J178" s="67"/>
      <c r="K178" s="67"/>
      <c r="L178" s="67"/>
      <c r="M178" s="61">
        <f t="shared" si="51"/>
        <v>861.53</v>
      </c>
      <c r="Q178" s="62">
        <f t="shared" si="52"/>
        <v>9991.714806299478</v>
      </c>
      <c r="R178" s="63">
        <f t="shared" si="41"/>
        <v>2657796.138475661</v>
      </c>
      <c r="S178" s="64">
        <f t="shared" si="53"/>
        <v>87.95005299601422</v>
      </c>
      <c r="T178" s="63">
        <f t="shared" si="42"/>
        <v>23394.714096939784</v>
      </c>
      <c r="U178" s="61">
        <f t="shared" si="43"/>
        <v>52.80157772357801</v>
      </c>
      <c r="V178" s="63">
        <f t="shared" si="44"/>
        <v>14045.219674471751</v>
      </c>
      <c r="W178" s="64">
        <f t="shared" si="45"/>
        <v>140.75163071959224</v>
      </c>
      <c r="X178" s="63">
        <f t="shared" si="46"/>
        <v>37439.93377141154</v>
      </c>
      <c r="Y178" s="63">
        <f t="shared" si="54"/>
        <v>38293.93377141154</v>
      </c>
      <c r="AA178" s="61">
        <f t="shared" si="55"/>
        <v>854</v>
      </c>
    </row>
    <row r="179" spans="1:27" s="61" customFormat="1" ht="12.75">
      <c r="A179" s="35">
        <v>152</v>
      </c>
      <c r="B179" s="57">
        <f t="shared" si="47"/>
        <v>9864.460982050783</v>
      </c>
      <c r="C179" s="58">
        <f t="shared" si="38"/>
        <v>2673466.2153554033</v>
      </c>
      <c r="D179" s="65">
        <f t="shared" si="48"/>
        <v>88.36525416916183</v>
      </c>
      <c r="E179" s="66">
        <f t="shared" si="49"/>
        <v>23948.751184926237</v>
      </c>
      <c r="F179" s="65">
        <f t="shared" si="39"/>
        <v>51.42293555380305</v>
      </c>
      <c r="G179" s="58">
        <f t="shared" si="50"/>
        <v>13936.643993791702</v>
      </c>
      <c r="H179" s="57">
        <f t="shared" si="40"/>
        <v>139.7881897229649</v>
      </c>
      <c r="I179" s="60">
        <f t="shared" si="56"/>
        <v>37885.39517871794</v>
      </c>
      <c r="J179" s="67"/>
      <c r="K179" s="67"/>
      <c r="L179" s="67"/>
      <c r="M179" s="61">
        <f t="shared" si="51"/>
        <v>861.53</v>
      </c>
      <c r="Q179" s="62">
        <f t="shared" si="52"/>
        <v>9903.304033465663</v>
      </c>
      <c r="R179" s="63">
        <f t="shared" si="41"/>
        <v>2634278.8729018667</v>
      </c>
      <c r="S179" s="64">
        <f t="shared" si="53"/>
        <v>88.41077283381512</v>
      </c>
      <c r="T179" s="63">
        <f t="shared" si="42"/>
        <v>23517.265573794823</v>
      </c>
      <c r="U179" s="61">
        <f t="shared" si="43"/>
        <v>52.340857885777126</v>
      </c>
      <c r="V179" s="63">
        <f t="shared" si="44"/>
        <v>13922.668197616715</v>
      </c>
      <c r="W179" s="64">
        <f t="shared" si="45"/>
        <v>140.75163071959224</v>
      </c>
      <c r="X179" s="63">
        <f t="shared" si="46"/>
        <v>37439.93377141154</v>
      </c>
      <c r="Y179" s="63">
        <f t="shared" si="54"/>
        <v>38293.93377141154</v>
      </c>
      <c r="AA179" s="61">
        <f t="shared" si="55"/>
        <v>854</v>
      </c>
    </row>
    <row r="180" spans="1:27" s="61" customFormat="1" ht="12.75">
      <c r="A180" s="35">
        <v>153</v>
      </c>
      <c r="B180" s="57">
        <f t="shared" si="47"/>
        <v>9775.639174068414</v>
      </c>
      <c r="C180" s="58">
        <f t="shared" si="38"/>
        <v>2649393.7289560214</v>
      </c>
      <c r="D180" s="65">
        <f t="shared" si="48"/>
        <v>88.82180798236917</v>
      </c>
      <c r="E180" s="66">
        <f t="shared" si="49"/>
        <v>24072.48639938169</v>
      </c>
      <c r="F180" s="65">
        <f t="shared" si="39"/>
        <v>50.966381740595715</v>
      </c>
      <c r="G180" s="58">
        <f t="shared" si="50"/>
        <v>13812.90877933625</v>
      </c>
      <c r="H180" s="57">
        <f t="shared" si="40"/>
        <v>139.7881897229649</v>
      </c>
      <c r="I180" s="60">
        <f t="shared" si="56"/>
        <v>37885.39517871794</v>
      </c>
      <c r="J180" s="67"/>
      <c r="K180" s="67"/>
      <c r="L180" s="67"/>
      <c r="M180" s="61">
        <f t="shared" si="51"/>
        <v>861.53</v>
      </c>
      <c r="Q180" s="62">
        <f t="shared" si="52"/>
        <v>9814.430127347305</v>
      </c>
      <c r="R180" s="63">
        <f t="shared" si="41"/>
        <v>2610638.413874383</v>
      </c>
      <c r="S180" s="64">
        <f t="shared" si="53"/>
        <v>88.87390611835892</v>
      </c>
      <c r="T180" s="63">
        <f t="shared" si="42"/>
        <v>23640.459027483474</v>
      </c>
      <c r="U180" s="61">
        <f t="shared" si="43"/>
        <v>51.87772460123332</v>
      </c>
      <c r="V180" s="63">
        <f t="shared" si="44"/>
        <v>13799.474743928062</v>
      </c>
      <c r="W180" s="64">
        <f t="shared" si="45"/>
        <v>140.75163071959224</v>
      </c>
      <c r="X180" s="63">
        <f t="shared" si="46"/>
        <v>37439.93377141154</v>
      </c>
      <c r="Y180" s="63">
        <f t="shared" si="54"/>
        <v>38293.93377141154</v>
      </c>
      <c r="AA180" s="61">
        <f t="shared" si="55"/>
        <v>854</v>
      </c>
    </row>
    <row r="181" spans="1:27" s="61" customFormat="1" ht="12.75">
      <c r="A181" s="35">
        <v>154</v>
      </c>
      <c r="B181" s="57">
        <f t="shared" si="47"/>
        <v>9686.358453411469</v>
      </c>
      <c r="C181" s="58">
        <f t="shared" si="38"/>
        <v>2625196.868043576</v>
      </c>
      <c r="D181" s="65">
        <f t="shared" si="48"/>
        <v>89.28072065694474</v>
      </c>
      <c r="E181" s="66">
        <f t="shared" si="49"/>
        <v>24196.86091244516</v>
      </c>
      <c r="F181" s="65">
        <f t="shared" si="39"/>
        <v>50.50746906602014</v>
      </c>
      <c r="G181" s="58">
        <f t="shared" si="50"/>
        <v>13688.534266272778</v>
      </c>
      <c r="H181" s="57">
        <f t="shared" si="40"/>
        <v>139.7881897229649</v>
      </c>
      <c r="I181" s="60">
        <f t="shared" si="56"/>
        <v>37885.39517871794</v>
      </c>
      <c r="J181" s="67"/>
      <c r="K181" s="67"/>
      <c r="L181" s="67"/>
      <c r="M181" s="61">
        <f t="shared" si="51"/>
        <v>861.53</v>
      </c>
      <c r="Q181" s="62">
        <f t="shared" si="52"/>
        <v>9725.090661854998</v>
      </c>
      <c r="R181" s="63">
        <f t="shared" si="41"/>
        <v>2586874.1160534294</v>
      </c>
      <c r="S181" s="64">
        <f t="shared" si="53"/>
        <v>89.33946549230765</v>
      </c>
      <c r="T181" s="63">
        <f t="shared" si="42"/>
        <v>23764.297820953834</v>
      </c>
      <c r="U181" s="61">
        <f t="shared" si="43"/>
        <v>51.412165227284596</v>
      </c>
      <c r="V181" s="63">
        <f t="shared" si="44"/>
        <v>13675.635950457703</v>
      </c>
      <c r="W181" s="64">
        <f t="shared" si="45"/>
        <v>140.75163071959224</v>
      </c>
      <c r="X181" s="63">
        <f t="shared" si="46"/>
        <v>37439.93377141154</v>
      </c>
      <c r="Y181" s="63">
        <f t="shared" si="54"/>
        <v>38293.93377141154</v>
      </c>
      <c r="AA181" s="61">
        <f t="shared" si="55"/>
        <v>854</v>
      </c>
    </row>
    <row r="182" spans="1:27" s="61" customFormat="1" ht="12.75">
      <c r="A182" s="35">
        <v>155</v>
      </c>
      <c r="B182" s="57">
        <f t="shared" si="47"/>
        <v>9596.61644903113</v>
      </c>
      <c r="C182" s="58">
        <f t="shared" si="38"/>
        <v>2600874.9900164166</v>
      </c>
      <c r="D182" s="65">
        <f t="shared" si="48"/>
        <v>89.74200438033895</v>
      </c>
      <c r="E182" s="66">
        <f t="shared" si="49"/>
        <v>24321.878027159462</v>
      </c>
      <c r="F182" s="65">
        <f t="shared" si="39"/>
        <v>50.046185342625925</v>
      </c>
      <c r="G182" s="58">
        <f t="shared" si="50"/>
        <v>13563.517151558477</v>
      </c>
      <c r="H182" s="57">
        <f t="shared" si="40"/>
        <v>139.7881897229649</v>
      </c>
      <c r="I182" s="60">
        <f t="shared" si="56"/>
        <v>37885.39517871794</v>
      </c>
      <c r="J182" s="67"/>
      <c r="K182" s="67"/>
      <c r="L182" s="67"/>
      <c r="M182" s="61">
        <f t="shared" si="51"/>
        <v>861.53</v>
      </c>
      <c r="Q182" s="62">
        <f t="shared" si="52"/>
        <v>9635.283198190447</v>
      </c>
      <c r="R182" s="63">
        <f t="shared" si="41"/>
        <v>2562985.330718659</v>
      </c>
      <c r="S182" s="64">
        <f t="shared" si="53"/>
        <v>89.80746366455091</v>
      </c>
      <c r="T182" s="63">
        <f t="shared" si="42"/>
        <v>23888.785334770542</v>
      </c>
      <c r="U182" s="61">
        <f t="shared" si="43"/>
        <v>50.94416705504133</v>
      </c>
      <c r="V182" s="63">
        <f t="shared" si="44"/>
        <v>13551.148436640995</v>
      </c>
      <c r="W182" s="64">
        <f t="shared" si="45"/>
        <v>140.75163071959224</v>
      </c>
      <c r="X182" s="63">
        <f t="shared" si="46"/>
        <v>37439.93377141154</v>
      </c>
      <c r="Y182" s="63">
        <f t="shared" si="54"/>
        <v>38293.93377141154</v>
      </c>
      <c r="AA182" s="61">
        <f t="shared" si="55"/>
        <v>854</v>
      </c>
    </row>
    <row r="183" spans="1:27" s="61" customFormat="1" ht="12.75">
      <c r="A183" s="35">
        <v>156</v>
      </c>
      <c r="B183" s="57">
        <f t="shared" si="47"/>
        <v>9506.410777628158</v>
      </c>
      <c r="C183" s="58">
        <f t="shared" si="38"/>
        <v>2576427.4489527834</v>
      </c>
      <c r="D183" s="65">
        <f t="shared" si="48"/>
        <v>90.20567140297072</v>
      </c>
      <c r="E183" s="66">
        <f t="shared" si="49"/>
        <v>24447.541063633125</v>
      </c>
      <c r="F183" s="65">
        <f t="shared" si="39"/>
        <v>49.582518319994165</v>
      </c>
      <c r="G183" s="58">
        <f t="shared" si="50"/>
        <v>13437.854115084818</v>
      </c>
      <c r="H183" s="57">
        <f t="shared" si="40"/>
        <v>139.7881897229649</v>
      </c>
      <c r="I183" s="60">
        <f t="shared" si="56"/>
        <v>37885.39517871794</v>
      </c>
      <c r="J183" s="67"/>
      <c r="K183" s="67"/>
      <c r="L183" s="67"/>
      <c r="M183" s="61">
        <f t="shared" si="51"/>
        <v>861.53</v>
      </c>
      <c r="Q183" s="62">
        <f t="shared" si="52"/>
        <v>9545.005284779894</v>
      </c>
      <c r="R183" s="63">
        <f t="shared" si="41"/>
        <v>2538971.405751452</v>
      </c>
      <c r="S183" s="64">
        <f t="shared" si="53"/>
        <v>90.27791341055294</v>
      </c>
      <c r="T183" s="63">
        <f t="shared" si="42"/>
        <v>24013.924967207084</v>
      </c>
      <c r="U183" s="61">
        <f t="shared" si="43"/>
        <v>50.4737173090393</v>
      </c>
      <c r="V183" s="63">
        <f t="shared" si="44"/>
        <v>13426.008804204454</v>
      </c>
      <c r="W183" s="64">
        <f t="shared" si="45"/>
        <v>140.75163071959224</v>
      </c>
      <c r="X183" s="63">
        <f t="shared" si="46"/>
        <v>37439.93377141154</v>
      </c>
      <c r="Y183" s="63">
        <f t="shared" si="54"/>
        <v>38293.93377141154</v>
      </c>
      <c r="AA183" s="61">
        <f t="shared" si="55"/>
        <v>854</v>
      </c>
    </row>
    <row r="184" spans="1:27" s="61" customFormat="1" ht="12.75">
      <c r="A184" s="35">
        <v>157</v>
      </c>
      <c r="B184" s="57">
        <f t="shared" si="47"/>
        <v>9415.739043589605</v>
      </c>
      <c r="C184" s="58">
        <f t="shared" si="38"/>
        <v>2551853.5955936546</v>
      </c>
      <c r="D184" s="65">
        <f t="shared" si="48"/>
        <v>90.67173403855273</v>
      </c>
      <c r="E184" s="66">
        <f t="shared" si="49"/>
        <v>24573.85335912856</v>
      </c>
      <c r="F184" s="65">
        <f t="shared" si="39"/>
        <v>49.11645568441215</v>
      </c>
      <c r="G184" s="58">
        <f t="shared" si="50"/>
        <v>13311.54181958938</v>
      </c>
      <c r="H184" s="57">
        <f t="shared" si="40"/>
        <v>139.7881897229649</v>
      </c>
      <c r="I184" s="60">
        <f t="shared" si="56"/>
        <v>37885.39517871794</v>
      </c>
      <c r="J184" s="67"/>
      <c r="K184" s="67"/>
      <c r="L184" s="67"/>
      <c r="M184" s="61">
        <f t="shared" si="51"/>
        <v>861.53</v>
      </c>
      <c r="Q184" s="62">
        <f t="shared" si="52"/>
        <v>9454.254457207193</v>
      </c>
      <c r="R184" s="63">
        <f t="shared" si="41"/>
        <v>2514831.6856171135</v>
      </c>
      <c r="S184" s="64">
        <f t="shared" si="53"/>
        <v>90.75082757270127</v>
      </c>
      <c r="T184" s="63">
        <f t="shared" si="42"/>
        <v>24139.72013433854</v>
      </c>
      <c r="U184" s="61">
        <f t="shared" si="43"/>
        <v>50.000803146890966</v>
      </c>
      <c r="V184" s="63">
        <f t="shared" si="44"/>
        <v>13300.213637072997</v>
      </c>
      <c r="W184" s="64">
        <f t="shared" si="45"/>
        <v>140.75163071959224</v>
      </c>
      <c r="X184" s="63">
        <f t="shared" si="46"/>
        <v>37439.93377141154</v>
      </c>
      <c r="Y184" s="63">
        <f t="shared" si="54"/>
        <v>38293.93377141154</v>
      </c>
      <c r="AA184" s="61">
        <f t="shared" si="55"/>
        <v>854</v>
      </c>
    </row>
    <row r="185" spans="1:27" s="61" customFormat="1" ht="12.75">
      <c r="A185" s="35">
        <v>158</v>
      </c>
      <c r="B185" s="57">
        <f t="shared" si="47"/>
        <v>9324.598838925187</v>
      </c>
      <c r="C185" s="58">
        <f t="shared" si="38"/>
        <v>2527152.777325504</v>
      </c>
      <c r="D185" s="65">
        <f t="shared" si="48"/>
        <v>91.1402046644186</v>
      </c>
      <c r="E185" s="66">
        <f t="shared" si="49"/>
        <v>24700.818268150728</v>
      </c>
      <c r="F185" s="65">
        <f t="shared" si="39"/>
        <v>48.64798505854629</v>
      </c>
      <c r="G185" s="58">
        <f t="shared" si="50"/>
        <v>13184.576910567215</v>
      </c>
      <c r="H185" s="57">
        <f t="shared" si="40"/>
        <v>139.7881897229649</v>
      </c>
      <c r="I185" s="60">
        <f t="shared" si="56"/>
        <v>37885.39517871794</v>
      </c>
      <c r="J185" s="67"/>
      <c r="K185" s="67"/>
      <c r="L185" s="67"/>
      <c r="M185" s="61">
        <f t="shared" si="51"/>
        <v>861.53</v>
      </c>
      <c r="Q185" s="62">
        <f t="shared" si="52"/>
        <v>9363.028238146535</v>
      </c>
      <c r="R185" s="63">
        <f t="shared" si="41"/>
        <v>2490565.511346978</v>
      </c>
      <c r="S185" s="64">
        <f t="shared" si="53"/>
        <v>91.22621906065734</v>
      </c>
      <c r="T185" s="63">
        <f t="shared" si="42"/>
        <v>24266.174270134852</v>
      </c>
      <c r="U185" s="61">
        <f t="shared" si="43"/>
        <v>49.5254116589349</v>
      </c>
      <c r="V185" s="63">
        <f t="shared" si="44"/>
        <v>13173.759501276683</v>
      </c>
      <c r="W185" s="64">
        <f t="shared" si="45"/>
        <v>140.75163071959224</v>
      </c>
      <c r="X185" s="63">
        <f t="shared" si="46"/>
        <v>37439.93377141154</v>
      </c>
      <c r="Y185" s="63">
        <f t="shared" si="54"/>
        <v>38293.93377141154</v>
      </c>
      <c r="AA185" s="61">
        <f t="shared" si="55"/>
        <v>854</v>
      </c>
    </row>
    <row r="186" spans="1:27" s="61" customFormat="1" ht="12.75">
      <c r="A186" s="35">
        <v>159</v>
      </c>
      <c r="B186" s="57">
        <f t="shared" si="47"/>
        <v>9232.987743203335</v>
      </c>
      <c r="C186" s="58">
        <f t="shared" si="38"/>
        <v>2502324.338162968</v>
      </c>
      <c r="D186" s="65">
        <f t="shared" si="48"/>
        <v>91.61109572185143</v>
      </c>
      <c r="E186" s="66">
        <f t="shared" si="49"/>
        <v>24828.43916253617</v>
      </c>
      <c r="F186" s="65">
        <f t="shared" si="39"/>
        <v>48.17709400111347</v>
      </c>
      <c r="G186" s="58">
        <f t="shared" si="50"/>
        <v>13056.956016181772</v>
      </c>
      <c r="H186" s="57">
        <f t="shared" si="40"/>
        <v>139.7881897229649</v>
      </c>
      <c r="I186" s="60">
        <f t="shared" si="56"/>
        <v>37885.39517871794</v>
      </c>
      <c r="J186" s="67"/>
      <c r="K186" s="67"/>
      <c r="L186" s="67"/>
      <c r="M186" s="61">
        <f t="shared" si="51"/>
        <v>861.53</v>
      </c>
      <c r="Q186" s="62">
        <f t="shared" si="52"/>
        <v>9271.324137294827</v>
      </c>
      <c r="R186" s="63">
        <f t="shared" si="41"/>
        <v>2466172.2205204237</v>
      </c>
      <c r="S186" s="64">
        <f t="shared" si="53"/>
        <v>91.70410085170889</v>
      </c>
      <c r="T186" s="63">
        <f t="shared" si="42"/>
        <v>24393.290826554563</v>
      </c>
      <c r="U186" s="61">
        <f t="shared" si="43"/>
        <v>49.04752986788335</v>
      </c>
      <c r="V186" s="63">
        <f t="shared" si="44"/>
        <v>13046.64294485697</v>
      </c>
      <c r="W186" s="64">
        <f t="shared" si="45"/>
        <v>140.75163071959224</v>
      </c>
      <c r="X186" s="63">
        <f t="shared" si="46"/>
        <v>37439.93377141154</v>
      </c>
      <c r="Y186" s="63">
        <f t="shared" si="54"/>
        <v>38293.93377141154</v>
      </c>
      <c r="AA186" s="61">
        <f t="shared" si="55"/>
        <v>854</v>
      </c>
    </row>
    <row r="187" spans="1:27" s="61" customFormat="1" ht="12.75">
      <c r="A187" s="35">
        <v>160</v>
      </c>
      <c r="B187" s="57">
        <f t="shared" si="47"/>
        <v>9140.90332348692</v>
      </c>
      <c r="C187" s="58">
        <f t="shared" si="38"/>
        <v>2477367.618731425</v>
      </c>
      <c r="D187" s="65">
        <f t="shared" si="48"/>
        <v>92.08441971641432</v>
      </c>
      <c r="E187" s="66">
        <f t="shared" si="49"/>
        <v>24956.719431542606</v>
      </c>
      <c r="F187" s="65">
        <f t="shared" si="39"/>
        <v>47.70377000655057</v>
      </c>
      <c r="G187" s="58">
        <f t="shared" si="50"/>
        <v>12928.675747175335</v>
      </c>
      <c r="H187" s="57">
        <f t="shared" si="40"/>
        <v>139.7881897229649</v>
      </c>
      <c r="I187" s="60">
        <f t="shared" si="56"/>
        <v>37885.39517871794</v>
      </c>
      <c r="J187" s="67"/>
      <c r="K187" s="67"/>
      <c r="L187" s="67"/>
      <c r="M187" s="61">
        <f t="shared" si="51"/>
        <v>861.53</v>
      </c>
      <c r="Q187" s="62">
        <f t="shared" si="52"/>
        <v>9179.139651303703</v>
      </c>
      <c r="R187" s="63">
        <f t="shared" si="41"/>
        <v>2441651.147246785</v>
      </c>
      <c r="S187" s="64">
        <f t="shared" si="53"/>
        <v>92.1844859911242</v>
      </c>
      <c r="T187" s="63">
        <f t="shared" si="42"/>
        <v>24521.07327363904</v>
      </c>
      <c r="U187" s="61">
        <f t="shared" si="43"/>
        <v>48.56714472846804</v>
      </c>
      <c r="V187" s="63">
        <f t="shared" si="44"/>
        <v>12918.860497772497</v>
      </c>
      <c r="W187" s="64">
        <f t="shared" si="45"/>
        <v>140.75163071959224</v>
      </c>
      <c r="X187" s="63">
        <f t="shared" si="46"/>
        <v>37439.93377141154</v>
      </c>
      <c r="Y187" s="63">
        <f t="shared" si="54"/>
        <v>38293.93377141154</v>
      </c>
      <c r="AA187" s="61">
        <f t="shared" si="55"/>
        <v>854</v>
      </c>
    </row>
    <row r="188" spans="1:27" s="61" customFormat="1" ht="12.75">
      <c r="A188" s="35">
        <v>161</v>
      </c>
      <c r="B188" s="57">
        <f t="shared" si="47"/>
        <v>9048.343134268638</v>
      </c>
      <c r="C188" s="58">
        <f t="shared" si="38"/>
        <v>2452281.956249486</v>
      </c>
      <c r="D188" s="65">
        <f t="shared" si="48"/>
        <v>92.56018921828246</v>
      </c>
      <c r="E188" s="66">
        <f t="shared" si="49"/>
        <v>25085.66248193891</v>
      </c>
      <c r="F188" s="65">
        <f t="shared" si="39"/>
        <v>47.22800050468242</v>
      </c>
      <c r="G188" s="58">
        <f t="shared" si="50"/>
        <v>12799.732696779029</v>
      </c>
      <c r="H188" s="57">
        <f t="shared" si="40"/>
        <v>139.7881897229649</v>
      </c>
      <c r="I188" s="60">
        <f t="shared" si="56"/>
        <v>37885.39517871794</v>
      </c>
      <c r="J188" s="67"/>
      <c r="K188" s="67"/>
      <c r="L188" s="67"/>
      <c r="M188" s="61">
        <f t="shared" si="51"/>
        <v>861.53</v>
      </c>
      <c r="Q188" s="62">
        <f t="shared" si="52"/>
        <v>9086.472263711195</v>
      </c>
      <c r="R188" s="63">
        <f t="shared" si="41"/>
        <v>2417001.622147178</v>
      </c>
      <c r="S188" s="64">
        <f t="shared" si="53"/>
        <v>92.66738759250828</v>
      </c>
      <c r="T188" s="63">
        <f t="shared" si="42"/>
        <v>24649.525099607203</v>
      </c>
      <c r="U188" s="61">
        <f t="shared" si="43"/>
        <v>48.08424312708397</v>
      </c>
      <c r="V188" s="63">
        <f t="shared" si="44"/>
        <v>12790.408671804336</v>
      </c>
      <c r="W188" s="64">
        <f t="shared" si="45"/>
        <v>140.75163071959224</v>
      </c>
      <c r="X188" s="63">
        <f t="shared" si="46"/>
        <v>37439.93377141154</v>
      </c>
      <c r="Y188" s="63">
        <f t="shared" si="54"/>
        <v>38293.93377141154</v>
      </c>
      <c r="AA188" s="61">
        <f t="shared" si="55"/>
        <v>854</v>
      </c>
    </row>
    <row r="189" spans="1:27" s="61" customFormat="1" ht="12.75">
      <c r="A189" s="35">
        <v>162</v>
      </c>
      <c r="B189" s="57">
        <f t="shared" si="47"/>
        <v>8955.304717406061</v>
      </c>
      <c r="C189" s="58">
        <f t="shared" si="38"/>
        <v>2427066.6845113905</v>
      </c>
      <c r="D189" s="65">
        <f t="shared" si="48"/>
        <v>93.03841686257692</v>
      </c>
      <c r="E189" s="66">
        <f t="shared" si="49"/>
        <v>25215.271738095595</v>
      </c>
      <c r="F189" s="65">
        <f t="shared" si="39"/>
        <v>46.749772860387964</v>
      </c>
      <c r="G189" s="58">
        <f t="shared" si="50"/>
        <v>12670.123440622345</v>
      </c>
      <c r="H189" s="57">
        <f t="shared" si="40"/>
        <v>139.7881897229649</v>
      </c>
      <c r="I189" s="60">
        <f t="shared" si="56"/>
        <v>37885.39517871794</v>
      </c>
      <c r="J189" s="67"/>
      <c r="K189" s="67"/>
      <c r="L189" s="67"/>
      <c r="M189" s="61">
        <f t="shared" si="51"/>
        <v>861.53</v>
      </c>
      <c r="Q189" s="62">
        <f t="shared" si="52"/>
        <v>8993.319444873036</v>
      </c>
      <c r="R189" s="63">
        <f t="shared" si="41"/>
        <v>2392222.9723362275</v>
      </c>
      <c r="S189" s="64">
        <f t="shared" si="53"/>
        <v>93.1528188381607</v>
      </c>
      <c r="T189" s="63">
        <f t="shared" si="42"/>
        <v>24778.649810950745</v>
      </c>
      <c r="U189" s="61">
        <f t="shared" si="43"/>
        <v>47.59881188143155</v>
      </c>
      <c r="V189" s="63">
        <f t="shared" si="44"/>
        <v>12661.283960460793</v>
      </c>
      <c r="W189" s="64">
        <f t="shared" si="45"/>
        <v>140.75163071959224</v>
      </c>
      <c r="X189" s="63">
        <f t="shared" si="46"/>
        <v>37439.93377141154</v>
      </c>
      <c r="Y189" s="63">
        <f t="shared" si="54"/>
        <v>38293.93377141154</v>
      </c>
      <c r="AA189" s="61">
        <f t="shared" si="55"/>
        <v>854</v>
      </c>
    </row>
    <row r="190" spans="1:27" s="61" customFormat="1" ht="12.75">
      <c r="A190" s="35">
        <v>163</v>
      </c>
      <c r="B190" s="57">
        <f t="shared" si="47"/>
        <v>8861.785602056361</v>
      </c>
      <c r="C190" s="58">
        <f t="shared" si="38"/>
        <v>2401721.133869315</v>
      </c>
      <c r="D190" s="65">
        <f t="shared" si="48"/>
        <v>93.51911534970023</v>
      </c>
      <c r="E190" s="66">
        <f t="shared" si="49"/>
        <v>25345.550642075756</v>
      </c>
      <c r="F190" s="65">
        <f t="shared" si="39"/>
        <v>46.26907437326465</v>
      </c>
      <c r="G190" s="58">
        <f t="shared" si="50"/>
        <v>12539.844536642186</v>
      </c>
      <c r="H190" s="57">
        <f t="shared" si="40"/>
        <v>139.7881897229649</v>
      </c>
      <c r="I190" s="60">
        <f t="shared" si="56"/>
        <v>37885.39517871794</v>
      </c>
      <c r="J190" s="67"/>
      <c r="K190" s="67"/>
      <c r="L190" s="67"/>
      <c r="M190" s="61">
        <f t="shared" si="51"/>
        <v>861.53</v>
      </c>
      <c r="Q190" s="62">
        <f t="shared" si="52"/>
        <v>8899.6786518936</v>
      </c>
      <c r="R190" s="63">
        <f t="shared" si="41"/>
        <v>2367314.521403698</v>
      </c>
      <c r="S190" s="64">
        <f t="shared" si="53"/>
        <v>93.64079297943559</v>
      </c>
      <c r="T190" s="63">
        <f t="shared" si="42"/>
        <v>24908.450932529868</v>
      </c>
      <c r="U190" s="61">
        <f t="shared" si="43"/>
        <v>47.11083774015666</v>
      </c>
      <c r="V190" s="63">
        <f t="shared" si="44"/>
        <v>12531.482838881671</v>
      </c>
      <c r="W190" s="64">
        <f t="shared" si="45"/>
        <v>140.75163071959224</v>
      </c>
      <c r="X190" s="63">
        <f t="shared" si="46"/>
        <v>37439.93377141154</v>
      </c>
      <c r="Y190" s="63">
        <f t="shared" si="54"/>
        <v>38293.93377141154</v>
      </c>
      <c r="AA190" s="61">
        <f t="shared" si="55"/>
        <v>854</v>
      </c>
    </row>
    <row r="191" spans="1:27" s="61" customFormat="1" ht="12.75">
      <c r="A191" s="35">
        <v>164</v>
      </c>
      <c r="B191" s="57">
        <f t="shared" si="47"/>
        <v>8767.783304610688</v>
      </c>
      <c r="C191" s="58">
        <f t="shared" si="38"/>
        <v>2376244.6312155887</v>
      </c>
      <c r="D191" s="65">
        <f t="shared" si="48"/>
        <v>94.00229744567369</v>
      </c>
      <c r="E191" s="66">
        <f t="shared" si="49"/>
        <v>25476.502653726482</v>
      </c>
      <c r="F191" s="65">
        <f t="shared" si="39"/>
        <v>45.7858922772912</v>
      </c>
      <c r="G191" s="58">
        <f t="shared" si="50"/>
        <v>12408.89252499146</v>
      </c>
      <c r="H191" s="57">
        <f t="shared" si="40"/>
        <v>139.7881897229649</v>
      </c>
      <c r="I191" s="60">
        <f t="shared" si="56"/>
        <v>37885.39517871794</v>
      </c>
      <c r="J191" s="67"/>
      <c r="K191" s="67"/>
      <c r="L191" s="67"/>
      <c r="M191" s="61">
        <f t="shared" si="51"/>
        <v>861.53</v>
      </c>
      <c r="Q191" s="62">
        <f t="shared" si="52"/>
        <v>8805.547328556497</v>
      </c>
      <c r="R191" s="63">
        <f t="shared" si="41"/>
        <v>2342275.5893960283</v>
      </c>
      <c r="S191" s="64">
        <f t="shared" si="53"/>
        <v>94.13132333710331</v>
      </c>
      <c r="T191" s="63">
        <f t="shared" si="42"/>
        <v>25038.932007669482</v>
      </c>
      <c r="U191" s="61">
        <f t="shared" si="43"/>
        <v>46.620307382488924</v>
      </c>
      <c r="V191" s="63">
        <f t="shared" si="44"/>
        <v>12401.001763742053</v>
      </c>
      <c r="W191" s="64">
        <f t="shared" si="45"/>
        <v>140.75163071959224</v>
      </c>
      <c r="X191" s="63">
        <f t="shared" si="46"/>
        <v>37439.93377141154</v>
      </c>
      <c r="Y191" s="63">
        <f t="shared" si="54"/>
        <v>38293.93377141154</v>
      </c>
      <c r="AA191" s="61">
        <f t="shared" si="55"/>
        <v>854</v>
      </c>
    </row>
    <row r="192" spans="1:27" s="61" customFormat="1" ht="12.75">
      <c r="A192" s="35">
        <v>165</v>
      </c>
      <c r="B192" s="57">
        <f t="shared" si="47"/>
        <v>8673.295328628212</v>
      </c>
      <c r="C192" s="58">
        <f t="shared" si="38"/>
        <v>2350636.499964818</v>
      </c>
      <c r="D192" s="65">
        <f t="shared" si="48"/>
        <v>94.48797598247634</v>
      </c>
      <c r="E192" s="66">
        <f t="shared" si="49"/>
        <v>25608.131250770737</v>
      </c>
      <c r="F192" s="65">
        <f t="shared" si="39"/>
        <v>45.30021374048855</v>
      </c>
      <c r="G192" s="58">
        <f t="shared" si="50"/>
        <v>12277.263927947206</v>
      </c>
      <c r="H192" s="57">
        <f t="shared" si="40"/>
        <v>139.7881897229649</v>
      </c>
      <c r="I192" s="60">
        <f t="shared" si="56"/>
        <v>37885.39517871794</v>
      </c>
      <c r="J192" s="67"/>
      <c r="K192" s="67"/>
      <c r="L192" s="67"/>
      <c r="M192" s="61">
        <f t="shared" si="51"/>
        <v>861.53</v>
      </c>
      <c r="Q192" s="62">
        <f t="shared" si="52"/>
        <v>8710.922905254783</v>
      </c>
      <c r="R192" s="63">
        <f t="shared" si="41"/>
        <v>2317105.4927977724</v>
      </c>
      <c r="S192" s="64">
        <f t="shared" si="53"/>
        <v>94.62442330171413</v>
      </c>
      <c r="T192" s="63">
        <f t="shared" si="42"/>
        <v>25170.096598255957</v>
      </c>
      <c r="U192" s="61">
        <f t="shared" si="43"/>
        <v>46.12720741787812</v>
      </c>
      <c r="V192" s="63">
        <f t="shared" si="44"/>
        <v>12269.83717315558</v>
      </c>
      <c r="W192" s="64">
        <f t="shared" si="45"/>
        <v>140.75163071959224</v>
      </c>
      <c r="X192" s="63">
        <f t="shared" si="46"/>
        <v>37439.93377141154</v>
      </c>
      <c r="Y192" s="63">
        <f t="shared" si="54"/>
        <v>38293.93377141154</v>
      </c>
      <c r="AA192" s="61">
        <f t="shared" si="55"/>
        <v>854</v>
      </c>
    </row>
    <row r="193" spans="1:27" s="61" customFormat="1" ht="12.75">
      <c r="A193" s="35">
        <v>166</v>
      </c>
      <c r="B193" s="57">
        <f t="shared" si="47"/>
        <v>8578.319164769826</v>
      </c>
      <c r="C193" s="58">
        <f t="shared" si="38"/>
        <v>2324896.060035918</v>
      </c>
      <c r="D193" s="65">
        <f t="shared" si="48"/>
        <v>94.9761638583858</v>
      </c>
      <c r="E193" s="66">
        <f t="shared" si="49"/>
        <v>25740.43992889972</v>
      </c>
      <c r="F193" s="65">
        <f t="shared" si="39"/>
        <v>44.81202586457909</v>
      </c>
      <c r="G193" s="58">
        <f t="shared" si="50"/>
        <v>12144.955249818224</v>
      </c>
      <c r="H193" s="57">
        <f t="shared" si="40"/>
        <v>139.7881897229649</v>
      </c>
      <c r="I193" s="60">
        <f t="shared" si="56"/>
        <v>37885.39517871794</v>
      </c>
      <c r="J193" s="67"/>
      <c r="K193" s="67"/>
      <c r="L193" s="67"/>
      <c r="M193" s="61">
        <f t="shared" si="51"/>
        <v>861.53</v>
      </c>
      <c r="Q193" s="62">
        <f t="shared" si="52"/>
        <v>8615.80279892082</v>
      </c>
      <c r="R193" s="63">
        <f t="shared" si="41"/>
        <v>2291803.5445129382</v>
      </c>
      <c r="S193" s="64">
        <f t="shared" si="53"/>
        <v>95.1201063339636</v>
      </c>
      <c r="T193" s="63">
        <f t="shared" si="42"/>
        <v>25301.948284834318</v>
      </c>
      <c r="U193" s="61">
        <f t="shared" si="43"/>
        <v>45.63152438562864</v>
      </c>
      <c r="V193" s="63">
        <f t="shared" si="44"/>
        <v>12137.985486577218</v>
      </c>
      <c r="W193" s="64">
        <f t="shared" si="45"/>
        <v>140.75163071959224</v>
      </c>
      <c r="X193" s="63">
        <f t="shared" si="46"/>
        <v>37439.93377141154</v>
      </c>
      <c r="Y193" s="63">
        <f t="shared" si="54"/>
        <v>38293.93377141154</v>
      </c>
      <c r="AA193" s="61">
        <f t="shared" si="55"/>
        <v>854</v>
      </c>
    </row>
    <row r="194" spans="1:27" s="61" customFormat="1" ht="12.75">
      <c r="A194" s="35">
        <v>167</v>
      </c>
      <c r="B194" s="57">
        <f t="shared" si="47"/>
        <v>8482.852290731505</v>
      </c>
      <c r="C194" s="58">
        <f t="shared" si="38"/>
        <v>2299022.6278340523</v>
      </c>
      <c r="D194" s="65">
        <f t="shared" si="48"/>
        <v>95.46687403832078</v>
      </c>
      <c r="E194" s="66">
        <f t="shared" si="49"/>
        <v>25873.432201865697</v>
      </c>
      <c r="F194" s="65">
        <f t="shared" si="39"/>
        <v>44.3213156846441</v>
      </c>
      <c r="G194" s="58">
        <f t="shared" si="50"/>
        <v>12011.962976852243</v>
      </c>
      <c r="H194" s="57">
        <f t="shared" si="40"/>
        <v>139.7881897229649</v>
      </c>
      <c r="I194" s="60">
        <f t="shared" si="56"/>
        <v>37885.39517871794</v>
      </c>
      <c r="J194" s="67"/>
      <c r="K194" s="67"/>
      <c r="L194" s="67"/>
      <c r="M194" s="61">
        <f t="shared" si="51"/>
        <v>861.53</v>
      </c>
      <c r="Q194" s="62">
        <f t="shared" si="52"/>
        <v>8520.18441295576</v>
      </c>
      <c r="R194" s="63">
        <f t="shared" si="41"/>
        <v>2266369.053846232</v>
      </c>
      <c r="S194" s="64">
        <f t="shared" si="53"/>
        <v>95.61838596506027</v>
      </c>
      <c r="T194" s="63">
        <f t="shared" si="42"/>
        <v>25434.49066670603</v>
      </c>
      <c r="U194" s="61">
        <f t="shared" si="43"/>
        <v>45.13324475453198</v>
      </c>
      <c r="V194" s="63">
        <f t="shared" si="44"/>
        <v>12005.443104705506</v>
      </c>
      <c r="W194" s="64">
        <f t="shared" si="45"/>
        <v>140.75163071959224</v>
      </c>
      <c r="X194" s="63">
        <f t="shared" si="46"/>
        <v>37439.93377141154</v>
      </c>
      <c r="Y194" s="63">
        <f t="shared" si="54"/>
        <v>38293.93377141154</v>
      </c>
      <c r="AA194" s="61">
        <f t="shared" si="55"/>
        <v>854</v>
      </c>
    </row>
    <row r="195" spans="1:27" s="61" customFormat="1" ht="12.75">
      <c r="A195" s="35">
        <v>168</v>
      </c>
      <c r="B195" s="57">
        <f t="shared" si="47"/>
        <v>8386.89217117732</v>
      </c>
      <c r="C195" s="58">
        <f t="shared" si="38"/>
        <v>2273015.516232477</v>
      </c>
      <c r="D195" s="65">
        <f t="shared" si="48"/>
        <v>95.96011955418544</v>
      </c>
      <c r="E195" s="66">
        <f t="shared" si="49"/>
        <v>26007.111601575336</v>
      </c>
      <c r="F195" s="65">
        <f t="shared" si="39"/>
        <v>43.82807016877945</v>
      </c>
      <c r="G195" s="58">
        <f t="shared" si="50"/>
        <v>11878.283577142605</v>
      </c>
      <c r="H195" s="57">
        <f t="shared" si="40"/>
        <v>139.7881897229649</v>
      </c>
      <c r="I195" s="60">
        <f t="shared" si="56"/>
        <v>37885.39517871794</v>
      </c>
      <c r="J195" s="67"/>
      <c r="K195" s="67"/>
      <c r="L195" s="67"/>
      <c r="M195" s="61">
        <f t="shared" si="51"/>
        <v>861.53</v>
      </c>
      <c r="Q195" s="62">
        <f t="shared" si="52"/>
        <v>8424.065137158665</v>
      </c>
      <c r="R195" s="63">
        <f t="shared" si="41"/>
        <v>2240801.3264842047</v>
      </c>
      <c r="S195" s="64">
        <f t="shared" si="53"/>
        <v>96.11927579709484</v>
      </c>
      <c r="T195" s="63">
        <f t="shared" si="42"/>
        <v>25567.727362027228</v>
      </c>
      <c r="U195" s="61">
        <f t="shared" si="43"/>
        <v>44.632354922497406</v>
      </c>
      <c r="V195" s="63">
        <f t="shared" si="44"/>
        <v>11872.20640938431</v>
      </c>
      <c r="W195" s="64">
        <f t="shared" si="45"/>
        <v>140.75163071959224</v>
      </c>
      <c r="X195" s="63">
        <f t="shared" si="46"/>
        <v>37439.93377141154</v>
      </c>
      <c r="Y195" s="63">
        <f t="shared" si="54"/>
        <v>38293.93377141154</v>
      </c>
      <c r="AA195" s="61">
        <f t="shared" si="55"/>
        <v>854</v>
      </c>
    </row>
    <row r="196" spans="1:27" s="61" customFormat="1" ht="12.75">
      <c r="A196" s="35">
        <v>169</v>
      </c>
      <c r="B196" s="57">
        <f t="shared" si="47"/>
        <v>8290.436257672105</v>
      </c>
      <c r="C196" s="58">
        <f t="shared" si="38"/>
        <v>2246874.034554294</v>
      </c>
      <c r="D196" s="65">
        <f t="shared" si="48"/>
        <v>96.45591350521539</v>
      </c>
      <c r="E196" s="66">
        <f t="shared" si="49"/>
        <v>26141.481678183474</v>
      </c>
      <c r="F196" s="65">
        <f t="shared" si="39"/>
        <v>43.33227621774949</v>
      </c>
      <c r="G196" s="58">
        <f t="shared" si="50"/>
        <v>11743.913500534465</v>
      </c>
      <c r="H196" s="57">
        <f t="shared" si="40"/>
        <v>139.7881897229649</v>
      </c>
      <c r="I196" s="60">
        <f t="shared" si="56"/>
        <v>37885.39517871794</v>
      </c>
      <c r="J196" s="67"/>
      <c r="K196" s="67"/>
      <c r="L196" s="67"/>
      <c r="M196" s="61">
        <f t="shared" si="51"/>
        <v>861.53</v>
      </c>
      <c r="Q196" s="62">
        <f t="shared" si="52"/>
        <v>8327.442347655253</v>
      </c>
      <c r="R196" s="63">
        <f t="shared" si="41"/>
        <v>2215099.6644762973</v>
      </c>
      <c r="S196" s="64">
        <f t="shared" si="53"/>
        <v>96.62278950341155</v>
      </c>
      <c r="T196" s="63">
        <f t="shared" si="42"/>
        <v>25701.662007907475</v>
      </c>
      <c r="U196" s="61">
        <f t="shared" si="43"/>
        <v>44.12884121618069</v>
      </c>
      <c r="V196" s="63">
        <f t="shared" si="44"/>
        <v>11738.271763504063</v>
      </c>
      <c r="W196" s="64">
        <f t="shared" si="45"/>
        <v>140.75163071959224</v>
      </c>
      <c r="X196" s="63">
        <f t="shared" si="46"/>
        <v>37439.93377141154</v>
      </c>
      <c r="Y196" s="63">
        <f t="shared" si="54"/>
        <v>38293.93377141154</v>
      </c>
      <c r="AA196" s="61">
        <f t="shared" si="55"/>
        <v>854</v>
      </c>
    </row>
    <row r="197" spans="1:27" s="61" customFormat="1" ht="12.75">
      <c r="A197" s="35">
        <v>170</v>
      </c>
      <c r="B197" s="57">
        <f t="shared" si="47"/>
        <v>8193.48198861378</v>
      </c>
      <c r="C197" s="58">
        <f t="shared" si="38"/>
        <v>2220597.488554106</v>
      </c>
      <c r="D197" s="65">
        <f t="shared" si="48"/>
        <v>96.95426905832568</v>
      </c>
      <c r="E197" s="66">
        <f t="shared" si="49"/>
        <v>26276.546000187423</v>
      </c>
      <c r="F197" s="65">
        <f t="shared" si="39"/>
        <v>42.83392066463921</v>
      </c>
      <c r="G197" s="58">
        <f t="shared" si="50"/>
        <v>11608.849178530518</v>
      </c>
      <c r="H197" s="57">
        <f t="shared" si="40"/>
        <v>139.7881897229649</v>
      </c>
      <c r="I197" s="60">
        <f t="shared" si="56"/>
        <v>37885.39517871794</v>
      </c>
      <c r="J197" s="67"/>
      <c r="K197" s="67"/>
      <c r="L197" s="67"/>
      <c r="M197" s="61">
        <f t="shared" si="51"/>
        <v>861.53</v>
      </c>
      <c r="Q197" s="62">
        <f t="shared" si="52"/>
        <v>8230.313406826272</v>
      </c>
      <c r="R197" s="63">
        <f t="shared" si="41"/>
        <v>2189263.3662157883</v>
      </c>
      <c r="S197" s="64">
        <f t="shared" si="53"/>
        <v>97.12894082898151</v>
      </c>
      <c r="T197" s="63">
        <f t="shared" si="42"/>
        <v>25836.298260509084</v>
      </c>
      <c r="U197" s="61">
        <f t="shared" si="43"/>
        <v>43.62268989061073</v>
      </c>
      <c r="V197" s="63">
        <f t="shared" si="44"/>
        <v>11603.635510902453</v>
      </c>
      <c r="W197" s="64">
        <f t="shared" si="45"/>
        <v>140.75163071959224</v>
      </c>
      <c r="X197" s="63">
        <f t="shared" si="46"/>
        <v>37439.93377141154</v>
      </c>
      <c r="Y197" s="63">
        <f t="shared" si="54"/>
        <v>38293.93377141154</v>
      </c>
      <c r="AA197" s="61">
        <f t="shared" si="55"/>
        <v>854</v>
      </c>
    </row>
    <row r="198" spans="1:27" s="61" customFormat="1" ht="12.75">
      <c r="A198" s="35">
        <v>171</v>
      </c>
      <c r="B198" s="57">
        <f t="shared" si="47"/>
        <v>8096.026789165319</v>
      </c>
      <c r="C198" s="58">
        <f t="shared" si="38"/>
        <v>2194185.1803995846</v>
      </c>
      <c r="D198" s="65">
        <f t="shared" si="48"/>
        <v>97.45519944846036</v>
      </c>
      <c r="E198" s="66">
        <f t="shared" si="49"/>
        <v>26412.308154521725</v>
      </c>
      <c r="F198" s="65">
        <f t="shared" si="39"/>
        <v>42.332990274504525</v>
      </c>
      <c r="G198" s="58">
        <f t="shared" si="50"/>
        <v>11473.087024196215</v>
      </c>
      <c r="H198" s="57">
        <f t="shared" si="40"/>
        <v>139.7881897229649</v>
      </c>
      <c r="I198" s="60">
        <f t="shared" si="56"/>
        <v>37885.39517871794</v>
      </c>
      <c r="J198" s="67"/>
      <c r="K198" s="67"/>
      <c r="L198" s="67"/>
      <c r="M198" s="61">
        <f t="shared" si="51"/>
        <v>861.53</v>
      </c>
      <c r="Q198" s="62">
        <f t="shared" si="52"/>
        <v>8132.675663235494</v>
      </c>
      <c r="R198" s="63">
        <f t="shared" si="41"/>
        <v>2163291.7264206414</v>
      </c>
      <c r="S198" s="64">
        <f t="shared" si="53"/>
        <v>97.63774359077777</v>
      </c>
      <c r="T198" s="63">
        <f t="shared" si="42"/>
        <v>25971.639795146886</v>
      </c>
      <c r="U198" s="61">
        <f t="shared" si="43"/>
        <v>43.11388712881447</v>
      </c>
      <c r="V198" s="63">
        <f t="shared" si="44"/>
        <v>11468.29397626465</v>
      </c>
      <c r="W198" s="64">
        <f t="shared" si="45"/>
        <v>140.75163071959224</v>
      </c>
      <c r="X198" s="63">
        <f t="shared" si="46"/>
        <v>37439.93377141154</v>
      </c>
      <c r="Y198" s="63">
        <f t="shared" si="54"/>
        <v>38293.93377141154</v>
      </c>
      <c r="AA198" s="61">
        <f t="shared" si="55"/>
        <v>854</v>
      </c>
    </row>
    <row r="199" spans="1:27" s="61" customFormat="1" ht="12.75">
      <c r="A199" s="35">
        <v>172</v>
      </c>
      <c r="B199" s="57">
        <f t="shared" si="47"/>
        <v>7998.068071186375</v>
      </c>
      <c r="C199" s="58">
        <f t="shared" si="38"/>
        <v>2167636.4086529315</v>
      </c>
      <c r="D199" s="65">
        <f t="shared" si="48"/>
        <v>97.95871797894407</v>
      </c>
      <c r="E199" s="66">
        <f t="shared" si="49"/>
        <v>26548.77174665342</v>
      </c>
      <c r="F199" s="65">
        <f t="shared" si="39"/>
        <v>41.829471744020815</v>
      </c>
      <c r="G199" s="58">
        <f t="shared" si="50"/>
        <v>11336.62343206452</v>
      </c>
      <c r="H199" s="57">
        <f t="shared" si="40"/>
        <v>139.7881897229649</v>
      </c>
      <c r="I199" s="60">
        <f t="shared" si="56"/>
        <v>37885.39517871794</v>
      </c>
      <c r="J199" s="67"/>
      <c r="K199" s="67"/>
      <c r="L199" s="67"/>
      <c r="M199" s="61">
        <f t="shared" si="51"/>
        <v>861.53</v>
      </c>
      <c r="Q199" s="62">
        <f t="shared" si="52"/>
        <v>8034.526451557341</v>
      </c>
      <c r="R199" s="63">
        <f t="shared" si="41"/>
        <v>2137184.0361142526</v>
      </c>
      <c r="S199" s="64">
        <f t="shared" si="53"/>
        <v>98.14921167815261</v>
      </c>
      <c r="T199" s="63">
        <f t="shared" si="42"/>
        <v>26107.690306388595</v>
      </c>
      <c r="U199" s="61">
        <f t="shared" si="43"/>
        <v>42.60241904143963</v>
      </c>
      <c r="V199" s="63">
        <f t="shared" si="44"/>
        <v>11332.243465022942</v>
      </c>
      <c r="W199" s="64">
        <f t="shared" si="45"/>
        <v>140.75163071959224</v>
      </c>
      <c r="X199" s="63">
        <f t="shared" si="46"/>
        <v>37439.93377141154</v>
      </c>
      <c r="Y199" s="63">
        <f t="shared" si="54"/>
        <v>38293.93377141154</v>
      </c>
      <c r="AA199" s="61">
        <f t="shared" si="55"/>
        <v>854</v>
      </c>
    </row>
    <row r="200" spans="1:27" s="61" customFormat="1" ht="12.75">
      <c r="A200" s="35">
        <v>173</v>
      </c>
      <c r="B200" s="57">
        <f t="shared" si="47"/>
        <v>7899.60323316454</v>
      </c>
      <c r="C200" s="58">
        <f t="shared" si="38"/>
        <v>2140950.4682522537</v>
      </c>
      <c r="D200" s="65">
        <f t="shared" si="48"/>
        <v>98.46483802183528</v>
      </c>
      <c r="E200" s="66">
        <f t="shared" si="49"/>
        <v>26685.940400677795</v>
      </c>
      <c r="F200" s="65">
        <f t="shared" si="39"/>
        <v>41.3233517011296</v>
      </c>
      <c r="G200" s="58">
        <f t="shared" si="50"/>
        <v>11199.454778040144</v>
      </c>
      <c r="H200" s="57">
        <f t="shared" si="40"/>
        <v>139.7881897229649</v>
      </c>
      <c r="I200" s="60">
        <f t="shared" si="56"/>
        <v>37885.39517871794</v>
      </c>
      <c r="J200" s="67"/>
      <c r="K200" s="67"/>
      <c r="L200" s="67"/>
      <c r="M200" s="61">
        <f t="shared" si="51"/>
        <v>861.53</v>
      </c>
      <c r="Q200" s="62">
        <f t="shared" si="52"/>
        <v>7935.863092504124</v>
      </c>
      <c r="R200" s="63">
        <f t="shared" si="41"/>
        <v>2110939.582606097</v>
      </c>
      <c r="S200" s="64">
        <f t="shared" si="53"/>
        <v>98.66335905321664</v>
      </c>
      <c r="T200" s="63">
        <f t="shared" si="42"/>
        <v>26244.453508155624</v>
      </c>
      <c r="U200" s="61">
        <f t="shared" si="43"/>
        <v>42.088271666375604</v>
      </c>
      <c r="V200" s="63">
        <f t="shared" si="44"/>
        <v>11195.480263255911</v>
      </c>
      <c r="W200" s="64">
        <f t="shared" si="45"/>
        <v>140.75163071959224</v>
      </c>
      <c r="X200" s="63">
        <f t="shared" si="46"/>
        <v>37439.93377141154</v>
      </c>
      <c r="Y200" s="63">
        <f t="shared" si="54"/>
        <v>38293.93377141154</v>
      </c>
      <c r="AA200" s="61">
        <f t="shared" si="55"/>
        <v>854</v>
      </c>
    </row>
    <row r="201" spans="1:27" s="61" customFormat="1" ht="12.75">
      <c r="A201" s="35">
        <v>174</v>
      </c>
      <c r="B201" s="57">
        <f t="shared" si="47"/>
        <v>7800.629660146259</v>
      </c>
      <c r="C201" s="58">
        <f t="shared" si="38"/>
        <v>2114126.650492839</v>
      </c>
      <c r="D201" s="65">
        <f t="shared" si="48"/>
        <v>98.97357301828143</v>
      </c>
      <c r="E201" s="66">
        <f t="shared" si="49"/>
        <v>26823.81775941463</v>
      </c>
      <c r="F201" s="65">
        <f t="shared" si="39"/>
        <v>40.81461670468346</v>
      </c>
      <c r="G201" s="58">
        <f t="shared" si="50"/>
        <v>11061.57741930331</v>
      </c>
      <c r="H201" s="57">
        <f t="shared" si="40"/>
        <v>139.7881897229649</v>
      </c>
      <c r="I201" s="60">
        <f t="shared" si="56"/>
        <v>37885.39517871794</v>
      </c>
      <c r="J201" s="67"/>
      <c r="K201" s="67"/>
      <c r="L201" s="67"/>
      <c r="M201" s="61">
        <f t="shared" si="51"/>
        <v>861.53</v>
      </c>
      <c r="Q201" s="62">
        <f t="shared" si="52"/>
        <v>7836.682892752904</v>
      </c>
      <c r="R201" s="63">
        <f t="shared" si="41"/>
        <v>2084557.6494722725</v>
      </c>
      <c r="S201" s="64">
        <f t="shared" si="53"/>
        <v>99.18019975121996</v>
      </c>
      <c r="T201" s="63">
        <f t="shared" si="42"/>
        <v>26381.93313382451</v>
      </c>
      <c r="U201" s="61">
        <f t="shared" si="43"/>
        <v>41.57143096837229</v>
      </c>
      <c r="V201" s="63">
        <f t="shared" si="44"/>
        <v>11058.000637587029</v>
      </c>
      <c r="W201" s="64">
        <f t="shared" si="45"/>
        <v>140.75163071959224</v>
      </c>
      <c r="X201" s="63">
        <f t="shared" si="46"/>
        <v>37439.93377141154</v>
      </c>
      <c r="Y201" s="63">
        <f t="shared" si="54"/>
        <v>38293.93377141154</v>
      </c>
      <c r="AA201" s="61">
        <f t="shared" si="55"/>
        <v>854</v>
      </c>
    </row>
    <row r="202" spans="1:27" s="61" customFormat="1" ht="12.75">
      <c r="A202" s="35">
        <v>175</v>
      </c>
      <c r="B202" s="57">
        <f t="shared" si="47"/>
        <v>7701.144723667383</v>
      </c>
      <c r="C202" s="58">
        <f t="shared" si="38"/>
        <v>2087164.243008334</v>
      </c>
      <c r="D202" s="65">
        <f t="shared" si="48"/>
        <v>99.48493647887588</v>
      </c>
      <c r="E202" s="66">
        <f t="shared" si="49"/>
        <v>26962.40748450494</v>
      </c>
      <c r="F202" s="65">
        <f t="shared" si="39"/>
        <v>40.30325324408901</v>
      </c>
      <c r="G202" s="58">
        <f t="shared" si="50"/>
        <v>10922.987694213001</v>
      </c>
      <c r="H202" s="57">
        <f t="shared" si="40"/>
        <v>139.7881897229649</v>
      </c>
      <c r="I202" s="60">
        <f t="shared" si="56"/>
        <v>37885.39517871794</v>
      </c>
      <c r="J202" s="67"/>
      <c r="K202" s="67"/>
      <c r="L202" s="67"/>
      <c r="M202" s="61">
        <f t="shared" si="51"/>
        <v>861.53</v>
      </c>
      <c r="Q202" s="62">
        <f t="shared" si="52"/>
        <v>7736.983144871969</v>
      </c>
      <c r="R202" s="63">
        <f t="shared" si="41"/>
        <v>2058037.5165359436</v>
      </c>
      <c r="S202" s="64">
        <f t="shared" si="53"/>
        <v>99.69974788093526</v>
      </c>
      <c r="T202" s="63">
        <f t="shared" si="42"/>
        <v>26520.13293632878</v>
      </c>
      <c r="U202" s="61">
        <f t="shared" si="43"/>
        <v>41.05188283865699</v>
      </c>
      <c r="V202" s="63">
        <f t="shared" si="44"/>
        <v>10919.800835082759</v>
      </c>
      <c r="W202" s="64">
        <f t="shared" si="45"/>
        <v>140.75163071959224</v>
      </c>
      <c r="X202" s="63">
        <f t="shared" si="46"/>
        <v>37439.93377141154</v>
      </c>
      <c r="Y202" s="63">
        <f t="shared" si="54"/>
        <v>38293.93377141154</v>
      </c>
      <c r="AA202" s="61">
        <f t="shared" si="55"/>
        <v>854</v>
      </c>
    </row>
    <row r="203" spans="1:27" s="61" customFormat="1" ht="12.75">
      <c r="A203" s="35">
        <v>176</v>
      </c>
      <c r="B203" s="57">
        <f t="shared" si="47"/>
        <v>7601.145781683366</v>
      </c>
      <c r="C203" s="58">
        <f t="shared" si="38"/>
        <v>2060062.5297518258</v>
      </c>
      <c r="D203" s="65">
        <f t="shared" si="48"/>
        <v>99.99894198401674</v>
      </c>
      <c r="E203" s="66">
        <f t="shared" si="49"/>
        <v>27101.713256508214</v>
      </c>
      <c r="F203" s="65">
        <f t="shared" si="39"/>
        <v>39.78924773894814</v>
      </c>
      <c r="G203" s="58">
        <f t="shared" si="50"/>
        <v>10783.681922209724</v>
      </c>
      <c r="H203" s="57">
        <f t="shared" si="40"/>
        <v>139.7881897229649</v>
      </c>
      <c r="I203" s="60">
        <f t="shared" si="56"/>
        <v>37885.39517871794</v>
      </c>
      <c r="J203" s="67"/>
      <c r="K203" s="67"/>
      <c r="L203" s="67"/>
      <c r="M203" s="61">
        <f t="shared" si="51"/>
        <v>861.53</v>
      </c>
      <c r="Q203" s="62">
        <f t="shared" si="52"/>
        <v>7636.761127246926</v>
      </c>
      <c r="R203" s="63">
        <f t="shared" si="41"/>
        <v>2031378.4598476822</v>
      </c>
      <c r="S203" s="64">
        <f t="shared" si="53"/>
        <v>100.22201762504302</v>
      </c>
      <c r="T203" s="63">
        <f t="shared" si="42"/>
        <v>26659.056688261444</v>
      </c>
      <c r="U203" s="61">
        <f t="shared" si="43"/>
        <v>40.52961309454922</v>
      </c>
      <c r="V203" s="63">
        <f t="shared" si="44"/>
        <v>10780.877083150091</v>
      </c>
      <c r="W203" s="64">
        <f t="shared" si="45"/>
        <v>140.75163071959224</v>
      </c>
      <c r="X203" s="63">
        <f t="shared" si="46"/>
        <v>37439.93377141154</v>
      </c>
      <c r="Y203" s="63">
        <f t="shared" si="54"/>
        <v>38293.93377141154</v>
      </c>
      <c r="AA203" s="61">
        <f t="shared" si="55"/>
        <v>854</v>
      </c>
    </row>
    <row r="204" spans="1:27" s="61" customFormat="1" ht="12.75">
      <c r="A204" s="35">
        <v>177</v>
      </c>
      <c r="B204" s="57">
        <f t="shared" si="47"/>
        <v>7500.630178499099</v>
      </c>
      <c r="C204" s="58">
        <f t="shared" si="38"/>
        <v>2032820.7909768256</v>
      </c>
      <c r="D204" s="65">
        <f t="shared" si="48"/>
        <v>100.51560318426749</v>
      </c>
      <c r="E204" s="66">
        <f t="shared" si="49"/>
        <v>27241.738775000173</v>
      </c>
      <c r="F204" s="65">
        <f t="shared" si="39"/>
        <v>39.27258653869739</v>
      </c>
      <c r="G204" s="58">
        <f t="shared" si="50"/>
        <v>10643.656403717765</v>
      </c>
      <c r="H204" s="57">
        <f t="shared" si="40"/>
        <v>139.7881897229649</v>
      </c>
      <c r="I204" s="60">
        <f t="shared" si="56"/>
        <v>37885.39517871794</v>
      </c>
      <c r="J204" s="67"/>
      <c r="K204" s="67"/>
      <c r="L204" s="67"/>
      <c r="M204" s="61">
        <f t="shared" si="51"/>
        <v>861.53</v>
      </c>
      <c r="Q204" s="62">
        <f t="shared" si="52"/>
        <v>7536.014104006407</v>
      </c>
      <c r="R204" s="63">
        <f t="shared" si="41"/>
        <v>2004579.7516657044</v>
      </c>
      <c r="S204" s="64">
        <f t="shared" si="53"/>
        <v>100.74702324051864</v>
      </c>
      <c r="T204" s="63">
        <f t="shared" si="42"/>
        <v>26798.70818197796</v>
      </c>
      <c r="U204" s="61">
        <f t="shared" si="43"/>
        <v>40.00460747907359</v>
      </c>
      <c r="V204" s="63">
        <f t="shared" si="44"/>
        <v>10641.225589433576</v>
      </c>
      <c r="W204" s="64">
        <f t="shared" si="45"/>
        <v>140.75163071959224</v>
      </c>
      <c r="X204" s="63">
        <f t="shared" si="46"/>
        <v>37439.93377141154</v>
      </c>
      <c r="Y204" s="63">
        <f t="shared" si="54"/>
        <v>38293.93377141154</v>
      </c>
      <c r="AA204" s="61">
        <f t="shared" si="55"/>
        <v>854</v>
      </c>
    </row>
    <row r="205" spans="1:27" s="61" customFormat="1" ht="12.75">
      <c r="A205" s="35">
        <v>178</v>
      </c>
      <c r="B205" s="57">
        <f t="shared" si="47"/>
        <v>7399.595244698379</v>
      </c>
      <c r="C205" s="58">
        <f t="shared" si="38"/>
        <v>2005438.3032181547</v>
      </c>
      <c r="D205" s="65">
        <f t="shared" si="48"/>
        <v>101.03493380071954</v>
      </c>
      <c r="E205" s="66">
        <f t="shared" si="49"/>
        <v>27382.48775867101</v>
      </c>
      <c r="F205" s="65">
        <f t="shared" si="39"/>
        <v>38.753255922245344</v>
      </c>
      <c r="G205" s="58">
        <f t="shared" si="50"/>
        <v>10502.907420046933</v>
      </c>
      <c r="H205" s="57">
        <f t="shared" si="40"/>
        <v>139.7881897229649</v>
      </c>
      <c r="I205" s="60">
        <f t="shared" si="56"/>
        <v>37885.39517871794</v>
      </c>
      <c r="J205" s="67"/>
      <c r="K205" s="67"/>
      <c r="L205" s="67"/>
      <c r="M205" s="61">
        <f t="shared" si="51"/>
        <v>861.53</v>
      </c>
      <c r="Q205" s="62">
        <f t="shared" si="52"/>
        <v>7434.739324947385</v>
      </c>
      <c r="R205" s="63">
        <f t="shared" si="41"/>
        <v>1977640.6604360044</v>
      </c>
      <c r="S205" s="64">
        <f t="shared" si="53"/>
        <v>101.27477905902165</v>
      </c>
      <c r="T205" s="63">
        <f t="shared" si="42"/>
        <v>26939.09122969976</v>
      </c>
      <c r="U205" s="61">
        <f t="shared" si="43"/>
        <v>39.476851660570595</v>
      </c>
      <c r="V205" s="63">
        <f t="shared" si="44"/>
        <v>10500.842541711778</v>
      </c>
      <c r="W205" s="64">
        <f t="shared" si="45"/>
        <v>140.75163071959224</v>
      </c>
      <c r="X205" s="63">
        <f t="shared" si="46"/>
        <v>37439.93377141154</v>
      </c>
      <c r="Y205" s="63">
        <f t="shared" si="54"/>
        <v>38293.93377141154</v>
      </c>
      <c r="AA205" s="61">
        <f t="shared" si="55"/>
        <v>854</v>
      </c>
    </row>
    <row r="206" spans="1:27" s="61" customFormat="1" ht="12.75">
      <c r="A206" s="35">
        <v>179</v>
      </c>
      <c r="B206" s="57">
        <f t="shared" si="47"/>
        <v>7298.0382970730225</v>
      </c>
      <c r="C206" s="58">
        <f t="shared" si="38"/>
        <v>1977914.3392727305</v>
      </c>
      <c r="D206" s="65">
        <f t="shared" si="48"/>
        <v>101.5569476253566</v>
      </c>
      <c r="E206" s="66">
        <f t="shared" si="49"/>
        <v>27523.963945424144</v>
      </c>
      <c r="F206" s="65">
        <f t="shared" si="39"/>
        <v>38.231242097608295</v>
      </c>
      <c r="G206" s="58">
        <f t="shared" si="50"/>
        <v>10361.431233293799</v>
      </c>
      <c r="H206" s="57">
        <f t="shared" si="40"/>
        <v>139.7881897229649</v>
      </c>
      <c r="I206" s="60">
        <f t="shared" si="56"/>
        <v>37885.39517871794</v>
      </c>
      <c r="J206" s="67"/>
      <c r="K206" s="67"/>
      <c r="L206" s="67"/>
      <c r="M206" s="61">
        <f t="shared" si="51"/>
        <v>861.53</v>
      </c>
      <c r="Q206" s="62">
        <f t="shared" si="52"/>
        <v>7332.934025460098</v>
      </c>
      <c r="R206" s="63">
        <f t="shared" si="41"/>
        <v>1950560.4507723863</v>
      </c>
      <c r="S206" s="64">
        <f t="shared" si="53"/>
        <v>101.80529948728685</v>
      </c>
      <c r="T206" s="63">
        <f t="shared" si="42"/>
        <v>27080.2096636183</v>
      </c>
      <c r="U206" s="61">
        <f t="shared" si="43"/>
        <v>38.9463312323054</v>
      </c>
      <c r="V206" s="63">
        <f t="shared" si="44"/>
        <v>10359.724107793236</v>
      </c>
      <c r="W206" s="64">
        <f t="shared" si="45"/>
        <v>140.75163071959224</v>
      </c>
      <c r="X206" s="63">
        <f t="shared" si="46"/>
        <v>37439.93377141154</v>
      </c>
      <c r="Y206" s="63">
        <f t="shared" si="54"/>
        <v>38293.93377141154</v>
      </c>
      <c r="AA206" s="61">
        <f t="shared" si="55"/>
        <v>854</v>
      </c>
    </row>
    <row r="207" spans="1:27" s="61" customFormat="1" ht="12.75">
      <c r="A207" s="35">
        <v>180</v>
      </c>
      <c r="B207" s="57">
        <f t="shared" si="47"/>
        <v>7195.956638551602</v>
      </c>
      <c r="C207" s="58">
        <f t="shared" si="38"/>
        <v>1950248.168180255</v>
      </c>
      <c r="D207" s="65">
        <f t="shared" si="48"/>
        <v>102.08165852142093</v>
      </c>
      <c r="E207" s="66">
        <f t="shared" si="49"/>
        <v>27666.1710924755</v>
      </c>
      <c r="F207" s="65">
        <f t="shared" si="39"/>
        <v>37.706531201543946</v>
      </c>
      <c r="G207" s="58">
        <f t="shared" si="50"/>
        <v>10219.224086242439</v>
      </c>
      <c r="H207" s="57">
        <f t="shared" si="40"/>
        <v>139.7881897229649</v>
      </c>
      <c r="I207" s="60">
        <f t="shared" si="56"/>
        <v>37885.39517871794</v>
      </c>
      <c r="J207" s="67"/>
      <c r="K207" s="67"/>
      <c r="L207" s="67"/>
      <c r="M207" s="61">
        <f t="shared" si="51"/>
        <v>861.53</v>
      </c>
      <c r="Q207" s="62">
        <f t="shared" si="52"/>
        <v>7230.595426452581</v>
      </c>
      <c r="R207" s="63">
        <f t="shared" si="41"/>
        <v>1923338.3834363865</v>
      </c>
      <c r="S207" s="64">
        <f t="shared" si="53"/>
        <v>102.3385990075177</v>
      </c>
      <c r="T207" s="63">
        <f t="shared" si="42"/>
        <v>27222.06733599971</v>
      </c>
      <c r="U207" s="61">
        <f t="shared" si="43"/>
        <v>38.413031712074535</v>
      </c>
      <c r="V207" s="63">
        <f t="shared" si="44"/>
        <v>10217.866435411826</v>
      </c>
      <c r="W207" s="64">
        <f t="shared" si="45"/>
        <v>140.75163071959224</v>
      </c>
      <c r="X207" s="63">
        <f t="shared" si="46"/>
        <v>37439.93377141154</v>
      </c>
      <c r="Y207" s="63">
        <f t="shared" si="54"/>
        <v>38293.93377141154</v>
      </c>
      <c r="AA207" s="61">
        <f t="shared" si="55"/>
        <v>854</v>
      </c>
    </row>
    <row r="208" spans="1:27" s="61" customFormat="1" ht="12.75">
      <c r="A208" s="35">
        <v>181</v>
      </c>
      <c r="B208" s="57">
        <f t="shared" si="47"/>
        <v>7093.34755812782</v>
      </c>
      <c r="C208" s="58">
        <f t="shared" si="38"/>
        <v>1922439.0552038017</v>
      </c>
      <c r="D208" s="65">
        <f t="shared" si="48"/>
        <v>102.60908042378162</v>
      </c>
      <c r="E208" s="66">
        <f t="shared" si="49"/>
        <v>27809.112976453293</v>
      </c>
      <c r="F208" s="65">
        <f t="shared" si="39"/>
        <v>37.179109299183274</v>
      </c>
      <c r="G208" s="58">
        <f t="shared" si="50"/>
        <v>10076.28220226465</v>
      </c>
      <c r="H208" s="57">
        <f t="shared" si="40"/>
        <v>139.7881897229649</v>
      </c>
      <c r="I208" s="60">
        <f t="shared" si="56"/>
        <v>37885.39517871794</v>
      </c>
      <c r="J208" s="67"/>
      <c r="K208" s="67"/>
      <c r="L208" s="67"/>
      <c r="M208" s="61">
        <f t="shared" si="51"/>
        <v>861.53</v>
      </c>
      <c r="Q208" s="62">
        <f t="shared" si="52"/>
        <v>7127.720734274799</v>
      </c>
      <c r="R208" s="63">
        <f t="shared" si="41"/>
        <v>1895973.7153170966</v>
      </c>
      <c r="S208" s="64">
        <f t="shared" si="53"/>
        <v>102.87469217778161</v>
      </c>
      <c r="T208" s="63">
        <f t="shared" si="42"/>
        <v>27364.66811928991</v>
      </c>
      <c r="U208" s="61">
        <f t="shared" si="43"/>
        <v>37.876938541810624</v>
      </c>
      <c r="V208" s="63">
        <f t="shared" si="44"/>
        <v>10075.265652121627</v>
      </c>
      <c r="W208" s="64">
        <f t="shared" si="45"/>
        <v>140.75163071959224</v>
      </c>
      <c r="X208" s="63">
        <f t="shared" si="46"/>
        <v>37439.93377141154</v>
      </c>
      <c r="Y208" s="63">
        <f t="shared" si="54"/>
        <v>38293.93377141154</v>
      </c>
      <c r="AA208" s="61">
        <f t="shared" si="55"/>
        <v>854</v>
      </c>
    </row>
    <row r="209" spans="1:27" s="61" customFormat="1" ht="12.75">
      <c r="A209" s="35">
        <v>182</v>
      </c>
      <c r="B209" s="57">
        <f t="shared" si="47"/>
        <v>6990.208330788515</v>
      </c>
      <c r="C209" s="58">
        <f t="shared" si="38"/>
        <v>1894486.2618103032</v>
      </c>
      <c r="D209" s="65">
        <f t="shared" si="48"/>
        <v>103.13922733930448</v>
      </c>
      <c r="E209" s="66">
        <f t="shared" si="49"/>
        <v>27952.793393498298</v>
      </c>
      <c r="F209" s="65">
        <f t="shared" si="39"/>
        <v>36.648962383660404</v>
      </c>
      <c r="G209" s="58">
        <f t="shared" si="50"/>
        <v>9932.601785219642</v>
      </c>
      <c r="H209" s="57">
        <f t="shared" si="40"/>
        <v>139.7881897229649</v>
      </c>
      <c r="I209" s="60">
        <f t="shared" si="56"/>
        <v>37885.39517871794</v>
      </c>
      <c r="J209" s="67"/>
      <c r="K209" s="67"/>
      <c r="L209" s="67"/>
      <c r="M209" s="61">
        <f t="shared" si="51"/>
        <v>861.53</v>
      </c>
      <c r="Q209" s="62">
        <f t="shared" si="52"/>
        <v>7024.3071406423915</v>
      </c>
      <c r="R209" s="63">
        <f t="shared" si="41"/>
        <v>1868465.699410876</v>
      </c>
      <c r="S209" s="64">
        <f t="shared" si="53"/>
        <v>103.41359363240736</v>
      </c>
      <c r="T209" s="63">
        <f t="shared" si="42"/>
        <v>27508.015906220357</v>
      </c>
      <c r="U209" s="61">
        <f t="shared" si="43"/>
        <v>37.33803708718488</v>
      </c>
      <c r="V209" s="63">
        <f t="shared" si="44"/>
        <v>9931.917865191179</v>
      </c>
      <c r="W209" s="64">
        <f t="shared" si="45"/>
        <v>140.75163071959224</v>
      </c>
      <c r="X209" s="63">
        <f t="shared" si="46"/>
        <v>37439.93377141154</v>
      </c>
      <c r="Y209" s="63">
        <f t="shared" si="54"/>
        <v>38293.93377141154</v>
      </c>
      <c r="AA209" s="61">
        <f t="shared" si="55"/>
        <v>854</v>
      </c>
    </row>
    <row r="210" spans="1:27" s="61" customFormat="1" ht="12.75">
      <c r="A210" s="35">
        <v>183</v>
      </c>
      <c r="B210" s="57">
        <f t="shared" si="47"/>
        <v>6886.536217441291</v>
      </c>
      <c r="C210" s="58">
        <f t="shared" si="38"/>
        <v>1866389.0456509385</v>
      </c>
      <c r="D210" s="65">
        <f t="shared" si="48"/>
        <v>103.67211334722423</v>
      </c>
      <c r="E210" s="66">
        <f t="shared" si="49"/>
        <v>28097.216159364707</v>
      </c>
      <c r="F210" s="65">
        <f t="shared" si="39"/>
        <v>36.11607637574066</v>
      </c>
      <c r="G210" s="58">
        <f t="shared" si="50"/>
        <v>9788.179019353234</v>
      </c>
      <c r="H210" s="57">
        <f t="shared" si="40"/>
        <v>139.7881897229649</v>
      </c>
      <c r="I210" s="60">
        <f t="shared" si="56"/>
        <v>37885.39517871794</v>
      </c>
      <c r="J210" s="67"/>
      <c r="K210" s="67"/>
      <c r="L210" s="67"/>
      <c r="M210" s="61">
        <f t="shared" si="51"/>
        <v>861.53</v>
      </c>
      <c r="Q210" s="62">
        <f t="shared" si="52"/>
        <v>6920.351822560007</v>
      </c>
      <c r="R210" s="63">
        <f t="shared" si="41"/>
        <v>1840813.584800962</v>
      </c>
      <c r="S210" s="64">
        <f t="shared" si="53"/>
        <v>103.95531808238454</v>
      </c>
      <c r="T210" s="63">
        <f t="shared" si="42"/>
        <v>27652.114609914286</v>
      </c>
      <c r="U210" s="61">
        <f t="shared" si="43"/>
        <v>36.79631263720771</v>
      </c>
      <c r="V210" s="63">
        <f t="shared" si="44"/>
        <v>9787.819161497251</v>
      </c>
      <c r="W210" s="64">
        <f t="shared" si="45"/>
        <v>140.75163071959224</v>
      </c>
      <c r="X210" s="63">
        <f t="shared" si="46"/>
        <v>37439.93377141154</v>
      </c>
      <c r="Y210" s="63">
        <f t="shared" si="54"/>
        <v>38293.93377141154</v>
      </c>
      <c r="AA210" s="61">
        <f t="shared" si="55"/>
        <v>854</v>
      </c>
    </row>
    <row r="211" spans="1:27" s="61" customFormat="1" ht="12.75">
      <c r="A211" s="35">
        <v>184</v>
      </c>
      <c r="B211" s="57">
        <f t="shared" si="47"/>
        <v>6782.328464841773</v>
      </c>
      <c r="C211" s="58">
        <f t="shared" si="38"/>
        <v>1838146.660541417</v>
      </c>
      <c r="D211" s="65">
        <f t="shared" si="48"/>
        <v>104.20775259951822</v>
      </c>
      <c r="E211" s="66">
        <f t="shared" si="49"/>
        <v>28242.385109521423</v>
      </c>
      <c r="F211" s="65">
        <f t="shared" si="39"/>
        <v>35.58043712344667</v>
      </c>
      <c r="G211" s="58">
        <f t="shared" si="50"/>
        <v>9643.010069196516</v>
      </c>
      <c r="H211" s="57">
        <f t="shared" si="40"/>
        <v>139.7881897229649</v>
      </c>
      <c r="I211" s="60">
        <f t="shared" si="56"/>
        <v>37885.39517871794</v>
      </c>
      <c r="J211" s="67"/>
      <c r="K211" s="67"/>
      <c r="L211" s="67"/>
      <c r="M211" s="61">
        <f t="shared" si="51"/>
        <v>861.53</v>
      </c>
      <c r="Q211" s="62">
        <f t="shared" si="52"/>
        <v>6815.851942244242</v>
      </c>
      <c r="R211" s="63">
        <f t="shared" si="41"/>
        <v>1813016.6166369685</v>
      </c>
      <c r="S211" s="64">
        <f t="shared" si="53"/>
        <v>104.49988031576518</v>
      </c>
      <c r="T211" s="63">
        <f t="shared" si="42"/>
        <v>27796.968163993537</v>
      </c>
      <c r="U211" s="61">
        <f t="shared" si="43"/>
        <v>36.25175040382707</v>
      </c>
      <c r="V211" s="63">
        <f t="shared" si="44"/>
        <v>9642.965607418</v>
      </c>
      <c r="W211" s="64">
        <f t="shared" si="45"/>
        <v>140.75163071959224</v>
      </c>
      <c r="X211" s="63">
        <f t="shared" si="46"/>
        <v>37439.93377141154</v>
      </c>
      <c r="Y211" s="63">
        <f t="shared" si="54"/>
        <v>38293.93377141154</v>
      </c>
      <c r="AA211" s="61">
        <f t="shared" si="55"/>
        <v>854</v>
      </c>
    </row>
    <row r="212" spans="1:27" s="61" customFormat="1" ht="12.75">
      <c r="A212" s="35">
        <v>185</v>
      </c>
      <c r="B212" s="57">
        <f t="shared" si="47"/>
        <v>6677.582305520491</v>
      </c>
      <c r="C212" s="58">
        <f t="shared" si="38"/>
        <v>1809758.3564421632</v>
      </c>
      <c r="D212" s="65">
        <f t="shared" si="48"/>
        <v>104.74615932128239</v>
      </c>
      <c r="E212" s="66">
        <f t="shared" si="49"/>
        <v>28388.304099253954</v>
      </c>
      <c r="F212" s="65">
        <f t="shared" si="39"/>
        <v>35.042030401682496</v>
      </c>
      <c r="G212" s="58">
        <f t="shared" si="50"/>
        <v>9497.09107946399</v>
      </c>
      <c r="H212" s="57">
        <f t="shared" si="40"/>
        <v>139.7881897229649</v>
      </c>
      <c r="I212" s="60">
        <f t="shared" si="56"/>
        <v>37885.39517871794</v>
      </c>
      <c r="J212" s="67"/>
      <c r="K212" s="67"/>
      <c r="L212" s="67"/>
      <c r="M212" s="61">
        <f t="shared" si="51"/>
        <v>861.53</v>
      </c>
      <c r="Q212" s="62">
        <f t="shared" si="52"/>
        <v>6710.804647046175</v>
      </c>
      <c r="R212" s="63">
        <f t="shared" si="41"/>
        <v>1785074.0361142824</v>
      </c>
      <c r="S212" s="64">
        <f t="shared" si="53"/>
        <v>105.04729519806743</v>
      </c>
      <c r="T212" s="63">
        <f t="shared" si="42"/>
        <v>27942.580522685937</v>
      </c>
      <c r="U212" s="61">
        <f t="shared" si="43"/>
        <v>35.70433552152481</v>
      </c>
      <c r="V212" s="63">
        <f t="shared" si="44"/>
        <v>9497.3532487256</v>
      </c>
      <c r="W212" s="64">
        <f t="shared" si="45"/>
        <v>140.75163071959224</v>
      </c>
      <c r="X212" s="63">
        <f t="shared" si="46"/>
        <v>37439.93377141154</v>
      </c>
      <c r="Y212" s="63">
        <f t="shared" si="54"/>
        <v>38293.93377141154</v>
      </c>
      <c r="AA212" s="61">
        <f t="shared" si="55"/>
        <v>854</v>
      </c>
    </row>
    <row r="213" spans="1:27" s="61" customFormat="1" ht="12.75">
      <c r="A213" s="35">
        <v>186</v>
      </c>
      <c r="B213" s="57">
        <f t="shared" si="47"/>
        <v>6572.294957709382</v>
      </c>
      <c r="C213" s="58">
        <f t="shared" si="38"/>
        <v>1781223.3794383968</v>
      </c>
      <c r="D213" s="65">
        <f t="shared" si="48"/>
        <v>105.28734781110902</v>
      </c>
      <c r="E213" s="66">
        <f t="shared" si="49"/>
        <v>28534.977003766762</v>
      </c>
      <c r="F213" s="65">
        <f t="shared" si="39"/>
        <v>34.50084191185587</v>
      </c>
      <c r="G213" s="58">
        <f t="shared" si="50"/>
        <v>9350.418174951177</v>
      </c>
      <c r="H213" s="57">
        <f t="shared" si="40"/>
        <v>139.7881897229649</v>
      </c>
      <c r="I213" s="60">
        <f t="shared" si="56"/>
        <v>37885.39517871794</v>
      </c>
      <c r="J213" s="67"/>
      <c r="K213" s="67"/>
      <c r="L213" s="67"/>
      <c r="M213" s="61">
        <f t="shared" si="51"/>
        <v>861.53</v>
      </c>
      <c r="Q213" s="62">
        <f t="shared" si="52"/>
        <v>6605.207069373493</v>
      </c>
      <c r="R213" s="63">
        <f t="shared" si="41"/>
        <v>1756985.0804533493</v>
      </c>
      <c r="S213" s="64">
        <f t="shared" si="53"/>
        <v>105.59757767268138</v>
      </c>
      <c r="T213" s="63">
        <f t="shared" si="42"/>
        <v>28088.955660933247</v>
      </c>
      <c r="U213" s="61">
        <f t="shared" si="43"/>
        <v>35.15405304691086</v>
      </c>
      <c r="V213" s="63">
        <f t="shared" si="44"/>
        <v>9350.978110478289</v>
      </c>
      <c r="W213" s="64">
        <f t="shared" si="45"/>
        <v>140.75163071959224</v>
      </c>
      <c r="X213" s="63">
        <f t="shared" si="46"/>
        <v>37439.93377141154</v>
      </c>
      <c r="Y213" s="63">
        <f t="shared" si="54"/>
        <v>38293.93377141154</v>
      </c>
      <c r="AA213" s="61">
        <f t="shared" si="55"/>
        <v>854</v>
      </c>
    </row>
    <row r="214" spans="1:27" s="61" customFormat="1" ht="12.75">
      <c r="A214" s="35">
        <v>187</v>
      </c>
      <c r="B214" s="57">
        <f t="shared" si="47"/>
        <v>6466.463625267916</v>
      </c>
      <c r="C214" s="58">
        <f t="shared" si="38"/>
        <v>1752540.9717201104</v>
      </c>
      <c r="D214" s="65">
        <f t="shared" si="48"/>
        <v>105.8313324414664</v>
      </c>
      <c r="E214" s="66">
        <f t="shared" si="49"/>
        <v>28682.407718286224</v>
      </c>
      <c r="F214" s="65">
        <f t="shared" si="39"/>
        <v>33.95685728149848</v>
      </c>
      <c r="G214" s="58">
        <f t="shared" si="50"/>
        <v>9202.987460431717</v>
      </c>
      <c r="H214" s="57">
        <f t="shared" si="40"/>
        <v>139.7881897229649</v>
      </c>
      <c r="I214" s="60">
        <f t="shared" si="56"/>
        <v>37885.39517871794</v>
      </c>
      <c r="J214" s="67"/>
      <c r="K214" s="67"/>
      <c r="L214" s="67"/>
      <c r="M214" s="61">
        <f t="shared" si="51"/>
        <v>861.53</v>
      </c>
      <c r="Q214" s="62">
        <f t="shared" si="52"/>
        <v>6499.056326612216</v>
      </c>
      <c r="R214" s="63">
        <f t="shared" si="41"/>
        <v>1728748.9828788496</v>
      </c>
      <c r="S214" s="64">
        <f t="shared" si="53"/>
        <v>106.15074276127694</v>
      </c>
      <c r="T214" s="63">
        <f t="shared" si="42"/>
        <v>28236.09757449967</v>
      </c>
      <c r="U214" s="61">
        <f t="shared" si="43"/>
        <v>34.600887958315305</v>
      </c>
      <c r="V214" s="63">
        <f t="shared" si="44"/>
        <v>9203.83619691187</v>
      </c>
      <c r="W214" s="64">
        <f t="shared" si="45"/>
        <v>140.75163071959224</v>
      </c>
      <c r="X214" s="63">
        <f t="shared" si="46"/>
        <v>37439.93377141154</v>
      </c>
      <c r="Y214" s="63">
        <f t="shared" si="54"/>
        <v>38293.93377141154</v>
      </c>
      <c r="AA214" s="61">
        <f t="shared" si="55"/>
        <v>854</v>
      </c>
    </row>
    <row r="215" spans="1:27" s="61" customFormat="1" ht="12.75">
      <c r="A215" s="35">
        <v>188</v>
      </c>
      <c r="B215" s="57">
        <f t="shared" si="47"/>
        <v>6360.085497608835</v>
      </c>
      <c r="C215" s="58">
        <f t="shared" si="38"/>
        <v>1723710.3715619463</v>
      </c>
      <c r="D215" s="65">
        <f t="shared" si="48"/>
        <v>106.37812765908066</v>
      </c>
      <c r="E215" s="66">
        <f t="shared" si="49"/>
        <v>28830.600158164038</v>
      </c>
      <c r="F215" s="65">
        <f t="shared" si="39"/>
        <v>33.41006206388423</v>
      </c>
      <c r="G215" s="58">
        <f t="shared" si="50"/>
        <v>9054.795020553904</v>
      </c>
      <c r="H215" s="57">
        <f t="shared" si="40"/>
        <v>139.7881897229649</v>
      </c>
      <c r="I215" s="60">
        <f t="shared" si="56"/>
        <v>37885.39517871794</v>
      </c>
      <c r="J215" s="67"/>
      <c r="K215" s="67"/>
      <c r="L215" s="67"/>
      <c r="M215" s="61">
        <f t="shared" si="51"/>
        <v>861.53</v>
      </c>
      <c r="Q215" s="62">
        <f t="shared" si="52"/>
        <v>6392.349521048002</v>
      </c>
      <c r="R215" s="63">
        <f t="shared" si="41"/>
        <v>1700364.9725987685</v>
      </c>
      <c r="S215" s="64">
        <f t="shared" si="53"/>
        <v>106.70680556421391</v>
      </c>
      <c r="T215" s="63">
        <f t="shared" si="42"/>
        <v>28384.0102800809</v>
      </c>
      <c r="U215" s="61">
        <f t="shared" si="43"/>
        <v>34.04482515537834</v>
      </c>
      <c r="V215" s="63">
        <f t="shared" si="44"/>
        <v>9055.923491330639</v>
      </c>
      <c r="W215" s="64">
        <f t="shared" si="45"/>
        <v>140.75163071959224</v>
      </c>
      <c r="X215" s="63">
        <f t="shared" si="46"/>
        <v>37439.93377141154</v>
      </c>
      <c r="Y215" s="63">
        <f t="shared" si="54"/>
        <v>38293.93377141154</v>
      </c>
      <c r="AA215" s="61">
        <f t="shared" si="55"/>
        <v>854</v>
      </c>
    </row>
    <row r="216" spans="1:27" s="61" customFormat="1" ht="12.75">
      <c r="A216" s="35">
        <v>189</v>
      </c>
      <c r="B216" s="57">
        <f t="shared" si="47"/>
        <v>6253.157749623516</v>
      </c>
      <c r="C216" s="58">
        <f t="shared" si="38"/>
        <v>1694730.8133029651</v>
      </c>
      <c r="D216" s="65">
        <f t="shared" si="48"/>
        <v>106.92774798531923</v>
      </c>
      <c r="E216" s="66">
        <f t="shared" si="49"/>
        <v>28979.558258981215</v>
      </c>
      <c r="F216" s="65">
        <f t="shared" si="39"/>
        <v>32.86044173764565</v>
      </c>
      <c r="G216" s="58">
        <f t="shared" si="50"/>
        <v>8905.836919736723</v>
      </c>
      <c r="H216" s="57">
        <f t="shared" si="40"/>
        <v>139.7881897229649</v>
      </c>
      <c r="I216" s="60">
        <f t="shared" si="56"/>
        <v>37885.39517871794</v>
      </c>
      <c r="J216" s="67"/>
      <c r="K216" s="67"/>
      <c r="L216" s="67"/>
      <c r="M216" s="61">
        <f t="shared" si="51"/>
        <v>861.53</v>
      </c>
      <c r="Q216" s="62">
        <f t="shared" si="52"/>
        <v>6285.083739787048</v>
      </c>
      <c r="R216" s="63">
        <f t="shared" si="41"/>
        <v>1671832.2747833547</v>
      </c>
      <c r="S216" s="64">
        <f t="shared" si="53"/>
        <v>107.26578126095421</v>
      </c>
      <c r="T216" s="63">
        <f t="shared" si="42"/>
        <v>28532.69781541382</v>
      </c>
      <c r="U216" s="61">
        <f t="shared" si="43"/>
        <v>33.48584945863803</v>
      </c>
      <c r="V216" s="63">
        <f t="shared" si="44"/>
        <v>8907.235955997716</v>
      </c>
      <c r="W216" s="64">
        <f t="shared" si="45"/>
        <v>140.75163071959224</v>
      </c>
      <c r="X216" s="63">
        <f t="shared" si="46"/>
        <v>37439.93377141154</v>
      </c>
      <c r="Y216" s="63">
        <f t="shared" si="54"/>
        <v>38293.93377141154</v>
      </c>
      <c r="AA216" s="61">
        <f t="shared" si="55"/>
        <v>854</v>
      </c>
    </row>
    <row r="217" spans="1:27" s="61" customFormat="1" ht="12.75">
      <c r="A217" s="35">
        <v>190</v>
      </c>
      <c r="B217" s="57">
        <f t="shared" si="47"/>
        <v>6145.6775416069395</v>
      </c>
      <c r="C217" s="58">
        <f t="shared" si="38"/>
        <v>1665601.5273263126</v>
      </c>
      <c r="D217" s="65">
        <f t="shared" si="48"/>
        <v>107.48020801657671</v>
      </c>
      <c r="E217" s="66">
        <f t="shared" si="49"/>
        <v>29129.28597665262</v>
      </c>
      <c r="F217" s="65">
        <f t="shared" si="39"/>
        <v>32.30798170638817</v>
      </c>
      <c r="G217" s="58">
        <f t="shared" si="50"/>
        <v>8756.109202065321</v>
      </c>
      <c r="H217" s="57">
        <f t="shared" si="40"/>
        <v>139.7881897229649</v>
      </c>
      <c r="I217" s="60">
        <f t="shared" si="56"/>
        <v>37885.39517871794</v>
      </c>
      <c r="J217" s="67"/>
      <c r="K217" s="67"/>
      <c r="L217" s="67"/>
      <c r="M217" s="61">
        <f t="shared" si="51"/>
        <v>861.53</v>
      </c>
      <c r="Q217" s="62">
        <f t="shared" si="52"/>
        <v>6177.256054676572</v>
      </c>
      <c r="R217" s="63">
        <f t="shared" si="41"/>
        <v>1643150.1105439682</v>
      </c>
      <c r="S217" s="64">
        <f t="shared" si="53"/>
        <v>107.8276851104763</v>
      </c>
      <c r="T217" s="63">
        <f t="shared" si="42"/>
        <v>28682.164239386693</v>
      </c>
      <c r="U217" s="61">
        <f t="shared" si="43"/>
        <v>32.92394560911595</v>
      </c>
      <c r="V217" s="63">
        <f t="shared" si="44"/>
        <v>8757.769532024842</v>
      </c>
      <c r="W217" s="64">
        <f t="shared" si="45"/>
        <v>140.75163071959224</v>
      </c>
      <c r="X217" s="63">
        <f t="shared" si="46"/>
        <v>37439.93377141154</v>
      </c>
      <c r="Y217" s="63">
        <f t="shared" si="54"/>
        <v>38293.93377141154</v>
      </c>
      <c r="AA217" s="61">
        <f t="shared" si="55"/>
        <v>854</v>
      </c>
    </row>
    <row r="218" spans="1:27" s="61" customFormat="1" ht="12.75">
      <c r="A218" s="35">
        <v>191</v>
      </c>
      <c r="B218" s="57">
        <f t="shared" si="47"/>
        <v>6037.642019182277</v>
      </c>
      <c r="C218" s="58">
        <f t="shared" si="38"/>
        <v>1636321.7400387807</v>
      </c>
      <c r="D218" s="65">
        <f t="shared" si="48"/>
        <v>108.03552242466236</v>
      </c>
      <c r="E218" s="66">
        <f t="shared" si="49"/>
        <v>29279.78728753199</v>
      </c>
      <c r="F218" s="65">
        <f t="shared" si="39"/>
        <v>31.752667298302523</v>
      </c>
      <c r="G218" s="58">
        <f t="shared" si="50"/>
        <v>8605.60789118595</v>
      </c>
      <c r="H218" s="57">
        <f t="shared" si="40"/>
        <v>139.7881897229649</v>
      </c>
      <c r="I218" s="60">
        <f t="shared" si="56"/>
        <v>37885.39517871794</v>
      </c>
      <c r="J218" s="67"/>
      <c r="K218" s="67"/>
      <c r="L218" s="67"/>
      <c r="M218" s="61">
        <f t="shared" si="51"/>
        <v>861.53</v>
      </c>
      <c r="Q218" s="62">
        <f t="shared" si="52"/>
        <v>6068.86352222488</v>
      </c>
      <c r="R218" s="63">
        <f t="shared" si="41"/>
        <v>1614317.696911818</v>
      </c>
      <c r="S218" s="64">
        <f t="shared" si="53"/>
        <v>108.3925324516916</v>
      </c>
      <c r="T218" s="63">
        <f t="shared" si="42"/>
        <v>28832.413632149965</v>
      </c>
      <c r="U218" s="61">
        <f t="shared" si="43"/>
        <v>32.35909826790065</v>
      </c>
      <c r="V218" s="63">
        <f t="shared" si="44"/>
        <v>8607.520139261573</v>
      </c>
      <c r="W218" s="64">
        <f t="shared" si="45"/>
        <v>140.75163071959224</v>
      </c>
      <c r="X218" s="63">
        <f t="shared" si="46"/>
        <v>37439.93377141154</v>
      </c>
      <c r="Y218" s="63">
        <f t="shared" si="54"/>
        <v>38293.93377141154</v>
      </c>
      <c r="AA218" s="61">
        <f t="shared" si="55"/>
        <v>854</v>
      </c>
    </row>
    <row r="219" spans="1:27" s="61" customFormat="1" ht="12.75">
      <c r="A219" s="35">
        <v>192</v>
      </c>
      <c r="B219" s="57">
        <f t="shared" si="47"/>
        <v>5929.048313225087</v>
      </c>
      <c r="C219" s="58">
        <f t="shared" si="38"/>
        <v>1606890.673850263</v>
      </c>
      <c r="D219" s="65">
        <f t="shared" si="48"/>
        <v>108.59370595718978</v>
      </c>
      <c r="E219" s="66">
        <f t="shared" si="49"/>
        <v>29431.066188517572</v>
      </c>
      <c r="F219" s="65">
        <f t="shared" si="39"/>
        <v>31.1944837657751</v>
      </c>
      <c r="G219" s="58">
        <f t="shared" si="50"/>
        <v>8454.328990200367</v>
      </c>
      <c r="H219" s="57">
        <f t="shared" si="40"/>
        <v>139.7881897229649</v>
      </c>
      <c r="I219" s="60">
        <f t="shared" si="56"/>
        <v>37885.39517871794</v>
      </c>
      <c r="J219" s="67"/>
      <c r="K219" s="67"/>
      <c r="L219" s="67"/>
      <c r="M219" s="61">
        <f t="shared" si="51"/>
        <v>861.53</v>
      </c>
      <c r="Q219" s="62">
        <f t="shared" si="52"/>
        <v>5959.903183521017</v>
      </c>
      <c r="R219" s="63">
        <f t="shared" si="41"/>
        <v>1585334.2468165907</v>
      </c>
      <c r="S219" s="64">
        <f t="shared" si="53"/>
        <v>108.9603387038633</v>
      </c>
      <c r="T219" s="63">
        <f t="shared" si="42"/>
        <v>28983.45009522764</v>
      </c>
      <c r="U219" s="61">
        <f t="shared" si="43"/>
        <v>31.791292015728942</v>
      </c>
      <c r="V219" s="63">
        <f t="shared" si="44"/>
        <v>8456.483676183898</v>
      </c>
      <c r="W219" s="64">
        <f t="shared" si="45"/>
        <v>140.75163071959224</v>
      </c>
      <c r="X219" s="63">
        <f t="shared" si="46"/>
        <v>37439.93377141154</v>
      </c>
      <c r="Y219" s="63">
        <f t="shared" si="54"/>
        <v>38293.93377141154</v>
      </c>
      <c r="AA219" s="61">
        <f t="shared" si="55"/>
        <v>854</v>
      </c>
    </row>
    <row r="220" spans="1:27" s="61" customFormat="1" ht="12.75">
      <c r="A220" s="35">
        <v>193</v>
      </c>
      <c r="B220" s="57">
        <f t="shared" si="47"/>
        <v>5819.893539787119</v>
      </c>
      <c r="C220" s="58">
        <f aca="true" t="shared" si="57" ref="C220:C283">+B220*$B$8</f>
        <v>1577307.547153105</v>
      </c>
      <c r="D220" s="65">
        <f t="shared" si="48"/>
        <v>109.1547734379686</v>
      </c>
      <c r="E220" s="66">
        <f t="shared" si="49"/>
        <v>29583.126697158248</v>
      </c>
      <c r="F220" s="65">
        <f aca="true" t="shared" si="58" ref="F220:F283">+IF(A220&lt;=$B$6,B219*$B$10/12,0)</f>
        <v>30.633416284996287</v>
      </c>
      <c r="G220" s="58">
        <f t="shared" si="50"/>
        <v>8302.268481559693</v>
      </c>
      <c r="H220" s="57">
        <f aca="true" t="shared" si="59" ref="H220:H283">+IF(A220&lt;=$B$6,IF(A220&lt;=$B$23,B219*$B$10/12,PMT($B$10/12,$B$6-$B$23,-$B$27)),0)</f>
        <v>139.7881897229649</v>
      </c>
      <c r="I220" s="60">
        <f t="shared" si="56"/>
        <v>37885.39517871794</v>
      </c>
      <c r="J220" s="67"/>
      <c r="K220" s="67"/>
      <c r="L220" s="67"/>
      <c r="M220" s="61">
        <f t="shared" si="51"/>
        <v>861.53</v>
      </c>
      <c r="Q220" s="62">
        <f t="shared" si="52"/>
        <v>5850.372064153989</v>
      </c>
      <c r="R220" s="63">
        <f aca="true" t="shared" si="60" ref="R220:R283">+Q220*$B$9</f>
        <v>1556198.9690649612</v>
      </c>
      <c r="S220" s="64">
        <f t="shared" si="53"/>
        <v>109.53111936702729</v>
      </c>
      <c r="T220" s="63">
        <f aca="true" t="shared" si="61" ref="T220:T283">S220*B$9</f>
        <v>29135.27775162926</v>
      </c>
      <c r="U220" s="61">
        <f aca="true" t="shared" si="62" ref="U220:U283">+IF(A220&lt;=$B$6,Q219*$B$24/12,0)</f>
        <v>31.220511352564955</v>
      </c>
      <c r="V220" s="63">
        <f aca="true" t="shared" si="63" ref="V220:V283">U220*B$9</f>
        <v>8304.656019782278</v>
      </c>
      <c r="W220" s="64">
        <f aca="true" t="shared" si="64" ref="W220:W283">+IF(A220&lt;=$B$6,IF(A220&lt;=$B$23,Q219*$B$24/12,PMT($B$24/12,$B$6-$B$23,-$Q$27)),0)</f>
        <v>140.75163071959224</v>
      </c>
      <c r="X220" s="63">
        <f aca="true" t="shared" si="65" ref="X220:X283">W220*B$9</f>
        <v>37439.93377141154</v>
      </c>
      <c r="Y220" s="63">
        <f t="shared" si="54"/>
        <v>38293.93377141154</v>
      </c>
      <c r="AA220" s="61">
        <f t="shared" si="55"/>
        <v>854</v>
      </c>
    </row>
    <row r="221" spans="1:27" s="61" customFormat="1" ht="12.75">
      <c r="A221" s="35">
        <v>194</v>
      </c>
      <c r="B221" s="57">
        <f aca="true" t="shared" si="66" ref="B221:B284">+B220-D221</f>
        <v>5710.174800019721</v>
      </c>
      <c r="C221" s="58">
        <f t="shared" si="57"/>
        <v>1547571.5743013448</v>
      </c>
      <c r="D221" s="65">
        <f aca="true" t="shared" si="67" ref="D221:D284">+H221-F221</f>
        <v>109.7187397673981</v>
      </c>
      <c r="E221" s="66">
        <f aca="true" t="shared" si="68" ref="E221:E284">+D221*$B$8</f>
        <v>29735.97285176023</v>
      </c>
      <c r="F221" s="65">
        <f t="shared" si="58"/>
        <v>30.069449955566782</v>
      </c>
      <c r="G221" s="58">
        <f aca="true" t="shared" si="69" ref="G221:G284">+F221*$B$8</f>
        <v>8149.422326957709</v>
      </c>
      <c r="H221" s="57">
        <f t="shared" si="59"/>
        <v>139.7881897229649</v>
      </c>
      <c r="I221" s="60">
        <f t="shared" si="56"/>
        <v>37885.39517871794</v>
      </c>
      <c r="J221" s="67"/>
      <c r="K221" s="67"/>
      <c r="L221" s="67"/>
      <c r="M221" s="61">
        <f aca="true" t="shared" si="70" ref="M221:M284">IF(A221&lt;=B$6,B$17+C$18+B$19/12,0)</f>
        <v>861.53</v>
      </c>
      <c r="Q221" s="62">
        <f aca="true" t="shared" si="71" ref="Q221:Q284">Q220-S221</f>
        <v>5740.267174131574</v>
      </c>
      <c r="R221" s="63">
        <f t="shared" si="60"/>
        <v>1526911.0683189987</v>
      </c>
      <c r="S221" s="64">
        <f aca="true" t="shared" si="72" ref="S221:S284">W221-U221</f>
        <v>110.10489002241522</v>
      </c>
      <c r="T221" s="63">
        <f t="shared" si="61"/>
        <v>29287.900745962448</v>
      </c>
      <c r="U221" s="61">
        <f t="shared" si="62"/>
        <v>30.646740697177027</v>
      </c>
      <c r="V221" s="63">
        <f t="shared" si="63"/>
        <v>8152.033025449089</v>
      </c>
      <c r="W221" s="64">
        <f t="shared" si="64"/>
        <v>140.75163071959224</v>
      </c>
      <c r="X221" s="63">
        <f t="shared" si="65"/>
        <v>37439.93377141154</v>
      </c>
      <c r="Y221" s="63">
        <f aca="true" t="shared" si="73" ref="Y221:Y284">X221+AA221</f>
        <v>38293.93377141154</v>
      </c>
      <c r="AA221" s="61">
        <f aca="true" t="shared" si="74" ref="AA221:AA284">IF(A221&lt;=B$6,B$17+D$18+B$19/12,0)</f>
        <v>854</v>
      </c>
    </row>
    <row r="222" spans="1:27" s="61" customFormat="1" ht="12.75">
      <c r="A222" s="35">
        <v>195</v>
      </c>
      <c r="B222" s="57">
        <f t="shared" si="66"/>
        <v>5599.889180096859</v>
      </c>
      <c r="C222" s="58">
        <f t="shared" si="57"/>
        <v>1517681.9655898504</v>
      </c>
      <c r="D222" s="65">
        <f t="shared" si="67"/>
        <v>110.28561992286299</v>
      </c>
      <c r="E222" s="66">
        <f t="shared" si="68"/>
        <v>29889.608711494326</v>
      </c>
      <c r="F222" s="65">
        <f t="shared" si="58"/>
        <v>29.502569800101895</v>
      </c>
      <c r="G222" s="58">
        <f t="shared" si="69"/>
        <v>7995.786467223616</v>
      </c>
      <c r="H222" s="57">
        <f t="shared" si="59"/>
        <v>139.7881897229649</v>
      </c>
      <c r="I222" s="60">
        <f aca="true" t="shared" si="75" ref="I222:I285">+H222*$B$8</f>
        <v>37885.39517871794</v>
      </c>
      <c r="J222" s="67"/>
      <c r="K222" s="67"/>
      <c r="L222" s="67"/>
      <c r="M222" s="61">
        <f t="shared" si="70"/>
        <v>861.53</v>
      </c>
      <c r="Q222" s="62">
        <f t="shared" si="71"/>
        <v>5629.585507798694</v>
      </c>
      <c r="R222" s="63">
        <f t="shared" si="60"/>
        <v>1497469.7450744526</v>
      </c>
      <c r="S222" s="64">
        <f t="shared" si="72"/>
        <v>110.68166633287986</v>
      </c>
      <c r="T222" s="63">
        <f t="shared" si="61"/>
        <v>29441.32324454604</v>
      </c>
      <c r="U222" s="61">
        <f t="shared" si="62"/>
        <v>30.069964386712385</v>
      </c>
      <c r="V222" s="63">
        <f t="shared" si="63"/>
        <v>7998.610526865495</v>
      </c>
      <c r="W222" s="64">
        <f t="shared" si="64"/>
        <v>140.75163071959224</v>
      </c>
      <c r="X222" s="63">
        <f t="shared" si="65"/>
        <v>37439.93377141154</v>
      </c>
      <c r="Y222" s="63">
        <f t="shared" si="73"/>
        <v>38293.93377141154</v>
      </c>
      <c r="AA222" s="61">
        <f t="shared" si="74"/>
        <v>854</v>
      </c>
    </row>
    <row r="223" spans="1:27" s="61" customFormat="1" ht="12.75">
      <c r="A223" s="35">
        <v>196</v>
      </c>
      <c r="B223" s="57">
        <f t="shared" si="66"/>
        <v>5489.033751137727</v>
      </c>
      <c r="C223" s="58">
        <f t="shared" si="57"/>
        <v>1487637.9272333467</v>
      </c>
      <c r="D223" s="65">
        <f t="shared" si="67"/>
        <v>110.85542895913112</v>
      </c>
      <c r="E223" s="66">
        <f t="shared" si="68"/>
        <v>30044.038356503712</v>
      </c>
      <c r="F223" s="65">
        <f t="shared" si="58"/>
        <v>28.93276076383377</v>
      </c>
      <c r="G223" s="58">
        <f t="shared" si="69"/>
        <v>7841.356822214228</v>
      </c>
      <c r="H223" s="57">
        <f t="shared" si="59"/>
        <v>139.7881897229649</v>
      </c>
      <c r="I223" s="60">
        <f t="shared" si="75"/>
        <v>37885.39517871794</v>
      </c>
      <c r="J223" s="67"/>
      <c r="K223" s="67"/>
      <c r="L223" s="67"/>
      <c r="M223" s="61">
        <f t="shared" si="70"/>
        <v>861.53</v>
      </c>
      <c r="Q223" s="62">
        <f t="shared" si="71"/>
        <v>5518.324043755371</v>
      </c>
      <c r="R223" s="63">
        <f t="shared" si="60"/>
        <v>1467874.1956389288</v>
      </c>
      <c r="S223" s="64">
        <f t="shared" si="72"/>
        <v>111.26146404332269</v>
      </c>
      <c r="T223" s="63">
        <f t="shared" si="61"/>
        <v>29595.549435523837</v>
      </c>
      <c r="U223" s="61">
        <f t="shared" si="62"/>
        <v>29.49016667626955</v>
      </c>
      <c r="V223" s="63">
        <f t="shared" si="63"/>
        <v>7844.3843358877</v>
      </c>
      <c r="W223" s="64">
        <f t="shared" si="64"/>
        <v>140.75163071959224</v>
      </c>
      <c r="X223" s="63">
        <f t="shared" si="65"/>
        <v>37439.93377141154</v>
      </c>
      <c r="Y223" s="63">
        <f t="shared" si="73"/>
        <v>38293.93377141154</v>
      </c>
      <c r="AA223" s="61">
        <f t="shared" si="74"/>
        <v>854</v>
      </c>
    </row>
    <row r="224" spans="1:27" s="61" customFormat="1" ht="12.75">
      <c r="A224" s="35">
        <v>197</v>
      </c>
      <c r="B224" s="57">
        <f t="shared" si="66"/>
        <v>5377.605569128974</v>
      </c>
      <c r="C224" s="58">
        <f t="shared" si="57"/>
        <v>1457438.6613453345</v>
      </c>
      <c r="D224" s="65">
        <f t="shared" si="67"/>
        <v>111.4281820087533</v>
      </c>
      <c r="E224" s="66">
        <f t="shared" si="68"/>
        <v>30199.265888012316</v>
      </c>
      <c r="F224" s="65">
        <f t="shared" si="58"/>
        <v>28.36000771421159</v>
      </c>
      <c r="G224" s="58">
        <f t="shared" si="69"/>
        <v>7686.129290705625</v>
      </c>
      <c r="H224" s="57">
        <f t="shared" si="59"/>
        <v>139.7881897229649</v>
      </c>
      <c r="I224" s="60">
        <f t="shared" si="75"/>
        <v>37885.39517871794</v>
      </c>
      <c r="J224" s="67"/>
      <c r="K224" s="67"/>
      <c r="L224" s="67"/>
      <c r="M224" s="61">
        <f t="shared" si="70"/>
        <v>861.53</v>
      </c>
      <c r="Q224" s="62">
        <f t="shared" si="71"/>
        <v>5406.479744774248</v>
      </c>
      <c r="R224" s="63">
        <f t="shared" si="60"/>
        <v>1438123.6121099498</v>
      </c>
      <c r="S224" s="64">
        <f t="shared" si="72"/>
        <v>111.84429898112371</v>
      </c>
      <c r="T224" s="63">
        <f t="shared" si="61"/>
        <v>29750.583528978907</v>
      </c>
      <c r="U224" s="61">
        <f t="shared" si="62"/>
        <v>28.907331738468528</v>
      </c>
      <c r="V224" s="63">
        <f t="shared" si="63"/>
        <v>7689.350242432629</v>
      </c>
      <c r="W224" s="64">
        <f t="shared" si="64"/>
        <v>140.75163071959224</v>
      </c>
      <c r="X224" s="63">
        <f t="shared" si="65"/>
        <v>37439.93377141154</v>
      </c>
      <c r="Y224" s="63">
        <f t="shared" si="73"/>
        <v>38293.93377141154</v>
      </c>
      <c r="AA224" s="61">
        <f t="shared" si="74"/>
        <v>854</v>
      </c>
    </row>
    <row r="225" spans="1:27" s="61" customFormat="1" ht="12.75">
      <c r="A225" s="35">
        <v>198</v>
      </c>
      <c r="B225" s="57">
        <f t="shared" si="66"/>
        <v>5265.601674846509</v>
      </c>
      <c r="C225" s="58">
        <f t="shared" si="57"/>
        <v>1427083.3659169008</v>
      </c>
      <c r="D225" s="65">
        <f t="shared" si="67"/>
        <v>112.00389428246518</v>
      </c>
      <c r="E225" s="66">
        <f t="shared" si="68"/>
        <v>30355.29542843371</v>
      </c>
      <c r="F225" s="65">
        <f t="shared" si="58"/>
        <v>27.7842954404997</v>
      </c>
      <c r="G225" s="58">
        <f t="shared" si="69"/>
        <v>7530.099750284228</v>
      </c>
      <c r="H225" s="57">
        <f t="shared" si="59"/>
        <v>139.7881897229649</v>
      </c>
      <c r="I225" s="60">
        <f t="shared" si="75"/>
        <v>37885.39517871794</v>
      </c>
      <c r="J225" s="67"/>
      <c r="K225" s="67"/>
      <c r="L225" s="67"/>
      <c r="M225" s="61">
        <f t="shared" si="70"/>
        <v>861.53</v>
      </c>
      <c r="Q225" s="62">
        <f t="shared" si="71"/>
        <v>5294.049557717674</v>
      </c>
      <c r="R225" s="63">
        <f t="shared" si="60"/>
        <v>1408217.1823529014</v>
      </c>
      <c r="S225" s="64">
        <f t="shared" si="72"/>
        <v>112.43018705657344</v>
      </c>
      <c r="T225" s="63">
        <f t="shared" si="61"/>
        <v>29906.429757048536</v>
      </c>
      <c r="U225" s="61">
        <f t="shared" si="62"/>
        <v>28.321443663018798</v>
      </c>
      <c r="V225" s="63">
        <f t="shared" si="63"/>
        <v>7533.504014363</v>
      </c>
      <c r="W225" s="64">
        <f t="shared" si="64"/>
        <v>140.75163071959224</v>
      </c>
      <c r="X225" s="63">
        <f t="shared" si="65"/>
        <v>37439.93377141154</v>
      </c>
      <c r="Y225" s="63">
        <f t="shared" si="73"/>
        <v>38293.93377141154</v>
      </c>
      <c r="AA225" s="61">
        <f t="shared" si="74"/>
        <v>854</v>
      </c>
    </row>
    <row r="226" spans="1:27" s="61" customFormat="1" ht="12.75">
      <c r="A226" s="35">
        <v>199</v>
      </c>
      <c r="B226" s="57">
        <f t="shared" si="66"/>
        <v>5153.0190937769175</v>
      </c>
      <c r="C226" s="58">
        <f t="shared" si="57"/>
        <v>1396571.2347954202</v>
      </c>
      <c r="D226" s="65">
        <f t="shared" si="67"/>
        <v>112.58258106959126</v>
      </c>
      <c r="E226" s="66">
        <f t="shared" si="68"/>
        <v>30512.13112148062</v>
      </c>
      <c r="F226" s="65">
        <f t="shared" si="58"/>
        <v>27.20560865337363</v>
      </c>
      <c r="G226" s="58">
        <f t="shared" si="69"/>
        <v>7373.264057237321</v>
      </c>
      <c r="H226" s="57">
        <f t="shared" si="59"/>
        <v>139.7881897229649</v>
      </c>
      <c r="I226" s="60">
        <f t="shared" si="75"/>
        <v>37885.39517871794</v>
      </c>
      <c r="J226" s="67"/>
      <c r="K226" s="67"/>
      <c r="L226" s="67"/>
      <c r="M226" s="61">
        <f t="shared" si="70"/>
        <v>861.53</v>
      </c>
      <c r="Q226" s="62">
        <f t="shared" si="71"/>
        <v>5181.030413454367</v>
      </c>
      <c r="R226" s="63">
        <f t="shared" si="60"/>
        <v>1378154.0899788616</v>
      </c>
      <c r="S226" s="64">
        <f t="shared" si="72"/>
        <v>113.0191442633073</v>
      </c>
      <c r="T226" s="63">
        <f t="shared" si="61"/>
        <v>30063.09237403974</v>
      </c>
      <c r="U226" s="61">
        <f t="shared" si="62"/>
        <v>27.732486456284946</v>
      </c>
      <c r="V226" s="63">
        <f t="shared" si="63"/>
        <v>7376.841397371795</v>
      </c>
      <c r="W226" s="64">
        <f t="shared" si="64"/>
        <v>140.75163071959224</v>
      </c>
      <c r="X226" s="63">
        <f t="shared" si="65"/>
        <v>37439.93377141154</v>
      </c>
      <c r="Y226" s="63">
        <f t="shared" si="73"/>
        <v>38293.93377141154</v>
      </c>
      <c r="AA226" s="61">
        <f t="shared" si="74"/>
        <v>854</v>
      </c>
    </row>
    <row r="227" spans="1:27" s="61" customFormat="1" ht="12.75">
      <c r="A227" s="35">
        <v>200</v>
      </c>
      <c r="B227" s="57">
        <f t="shared" si="66"/>
        <v>5039.854836038467</v>
      </c>
      <c r="C227" s="58">
        <f t="shared" si="57"/>
        <v>1365901.4576631451</v>
      </c>
      <c r="D227" s="65">
        <f t="shared" si="67"/>
        <v>113.16425773845081</v>
      </c>
      <c r="E227" s="66">
        <f t="shared" si="68"/>
        <v>30669.777132274936</v>
      </c>
      <c r="F227" s="65">
        <f t="shared" si="58"/>
        <v>26.623931984514073</v>
      </c>
      <c r="G227" s="58">
        <f t="shared" si="69"/>
        <v>7215.618046443004</v>
      </c>
      <c r="H227" s="57">
        <f t="shared" si="59"/>
        <v>139.7881897229649</v>
      </c>
      <c r="I227" s="60">
        <f t="shared" si="75"/>
        <v>37885.39517871794</v>
      </c>
      <c r="J227" s="67"/>
      <c r="K227" s="67"/>
      <c r="L227" s="67"/>
      <c r="M227" s="61">
        <f t="shared" si="70"/>
        <v>861.53</v>
      </c>
      <c r="Q227" s="62">
        <f t="shared" si="71"/>
        <v>5067.419226775624</v>
      </c>
      <c r="R227" s="63">
        <f t="shared" si="60"/>
        <v>1347933.514322316</v>
      </c>
      <c r="S227" s="64">
        <f t="shared" si="72"/>
        <v>113.61118667874217</v>
      </c>
      <c r="T227" s="63">
        <f t="shared" si="61"/>
        <v>30220.575656545418</v>
      </c>
      <c r="U227" s="61">
        <f t="shared" si="62"/>
        <v>27.14044404085007</v>
      </c>
      <c r="V227" s="63">
        <f t="shared" si="63"/>
        <v>7219.358114866119</v>
      </c>
      <c r="W227" s="64">
        <f t="shared" si="64"/>
        <v>140.75163071959224</v>
      </c>
      <c r="X227" s="63">
        <f t="shared" si="65"/>
        <v>37439.93377141154</v>
      </c>
      <c r="Y227" s="63">
        <f t="shared" si="73"/>
        <v>38293.93377141154</v>
      </c>
      <c r="AA227" s="61">
        <f t="shared" si="74"/>
        <v>854</v>
      </c>
    </row>
    <row r="228" spans="1:27" s="61" customFormat="1" ht="12.75">
      <c r="A228" s="35">
        <v>201</v>
      </c>
      <c r="B228" s="57">
        <f t="shared" si="66"/>
        <v>4926.1058963017</v>
      </c>
      <c r="C228" s="58">
        <f t="shared" si="57"/>
        <v>1335073.2200156867</v>
      </c>
      <c r="D228" s="65">
        <f t="shared" si="67"/>
        <v>113.74893973676615</v>
      </c>
      <c r="E228" s="66">
        <f t="shared" si="68"/>
        <v>30828.237647458358</v>
      </c>
      <c r="F228" s="65">
        <f t="shared" si="58"/>
        <v>26.039249986198744</v>
      </c>
      <c r="G228" s="58">
        <f t="shared" si="69"/>
        <v>7057.157531259583</v>
      </c>
      <c r="H228" s="57">
        <f t="shared" si="59"/>
        <v>139.7881897229649</v>
      </c>
      <c r="I228" s="60">
        <f t="shared" si="75"/>
        <v>37885.39517871794</v>
      </c>
      <c r="J228" s="67"/>
      <c r="K228" s="67"/>
      <c r="L228" s="67"/>
      <c r="M228" s="61">
        <f t="shared" si="70"/>
        <v>861.53</v>
      </c>
      <c r="Q228" s="62">
        <f t="shared" si="71"/>
        <v>4953.212896311109</v>
      </c>
      <c r="R228" s="63">
        <f t="shared" si="60"/>
        <v>1317554.630418755</v>
      </c>
      <c r="S228" s="64">
        <f t="shared" si="72"/>
        <v>114.2063304645153</v>
      </c>
      <c r="T228" s="63">
        <f t="shared" si="61"/>
        <v>30378.883903561073</v>
      </c>
      <c r="U228" s="61">
        <f t="shared" si="62"/>
        <v>26.54530025507694</v>
      </c>
      <c r="V228" s="63">
        <f t="shared" si="63"/>
        <v>7061.0498678504655</v>
      </c>
      <c r="W228" s="64">
        <f t="shared" si="64"/>
        <v>140.75163071959224</v>
      </c>
      <c r="X228" s="63">
        <f t="shared" si="65"/>
        <v>37439.93377141154</v>
      </c>
      <c r="Y228" s="63">
        <f t="shared" si="73"/>
        <v>38293.93377141154</v>
      </c>
      <c r="AA228" s="61">
        <f t="shared" si="74"/>
        <v>854</v>
      </c>
    </row>
    <row r="229" spans="1:27" s="61" customFormat="1" ht="12.75">
      <c r="A229" s="35">
        <v>202</v>
      </c>
      <c r="B229" s="57">
        <f t="shared" si="66"/>
        <v>4811.769253709627</v>
      </c>
      <c r="C229" s="58">
        <f t="shared" si="57"/>
        <v>1304085.7031403831</v>
      </c>
      <c r="D229" s="65">
        <f t="shared" si="67"/>
        <v>114.33664259207276</v>
      </c>
      <c r="E229" s="66">
        <f t="shared" si="68"/>
        <v>30987.516875303558</v>
      </c>
      <c r="F229" s="65">
        <f t="shared" si="58"/>
        <v>25.45154713089212</v>
      </c>
      <c r="G229" s="58">
        <f t="shared" si="69"/>
        <v>6897.878303414382</v>
      </c>
      <c r="H229" s="57">
        <f t="shared" si="59"/>
        <v>139.7881897229649</v>
      </c>
      <c r="I229" s="60">
        <f t="shared" si="75"/>
        <v>37885.39517871794</v>
      </c>
      <c r="J229" s="67"/>
      <c r="K229" s="67"/>
      <c r="L229" s="67"/>
      <c r="M229" s="61">
        <f t="shared" si="70"/>
        <v>861.53</v>
      </c>
      <c r="Q229" s="62">
        <f t="shared" si="71"/>
        <v>4838.408304444183</v>
      </c>
      <c r="R229" s="63">
        <f t="shared" si="60"/>
        <v>1287016.6089821528</v>
      </c>
      <c r="S229" s="64">
        <f t="shared" si="72"/>
        <v>114.80459186692549</v>
      </c>
      <c r="T229" s="63">
        <f t="shared" si="61"/>
        <v>30538.02143660218</v>
      </c>
      <c r="U229" s="61">
        <f t="shared" si="62"/>
        <v>25.947038852666754</v>
      </c>
      <c r="V229" s="63">
        <f t="shared" si="63"/>
        <v>6901.912334809356</v>
      </c>
      <c r="W229" s="64">
        <f t="shared" si="64"/>
        <v>140.75163071959224</v>
      </c>
      <c r="X229" s="63">
        <f t="shared" si="65"/>
        <v>37439.93377141154</v>
      </c>
      <c r="Y229" s="63">
        <f t="shared" si="73"/>
        <v>38293.93377141154</v>
      </c>
      <c r="AA229" s="61">
        <f t="shared" si="74"/>
        <v>854</v>
      </c>
    </row>
    <row r="230" spans="1:27" s="61" customFormat="1" ht="12.75">
      <c r="A230" s="35">
        <v>203</v>
      </c>
      <c r="B230" s="57">
        <f t="shared" si="66"/>
        <v>4696.8418717974955</v>
      </c>
      <c r="C230" s="58">
        <f t="shared" si="57"/>
        <v>1272938.0840945572</v>
      </c>
      <c r="D230" s="65">
        <f t="shared" si="67"/>
        <v>114.9273819121318</v>
      </c>
      <c r="E230" s="66">
        <f t="shared" si="68"/>
        <v>31147.61904582596</v>
      </c>
      <c r="F230" s="65">
        <f t="shared" si="58"/>
        <v>24.860807810833077</v>
      </c>
      <c r="G230" s="58">
        <f t="shared" si="69"/>
        <v>6737.77613289198</v>
      </c>
      <c r="H230" s="57">
        <f t="shared" si="59"/>
        <v>139.7881897229649</v>
      </c>
      <c r="I230" s="60">
        <f t="shared" si="75"/>
        <v>37885.39517871794</v>
      </c>
      <c r="J230" s="67"/>
      <c r="K230" s="67"/>
      <c r="L230" s="67"/>
      <c r="M230" s="61">
        <f t="shared" si="70"/>
        <v>861.53</v>
      </c>
      <c r="Q230" s="62">
        <f t="shared" si="71"/>
        <v>4723.002317226807</v>
      </c>
      <c r="R230" s="63">
        <f t="shared" si="60"/>
        <v>1256318.6163823307</v>
      </c>
      <c r="S230" s="64">
        <f t="shared" si="72"/>
        <v>115.40598721737653</v>
      </c>
      <c r="T230" s="63">
        <f t="shared" si="61"/>
        <v>30697.99259982216</v>
      </c>
      <c r="U230" s="61">
        <f t="shared" si="62"/>
        <v>25.345643502215708</v>
      </c>
      <c r="V230" s="63">
        <f t="shared" si="63"/>
        <v>6741.941171589378</v>
      </c>
      <c r="W230" s="64">
        <f t="shared" si="64"/>
        <v>140.75163071959224</v>
      </c>
      <c r="X230" s="63">
        <f t="shared" si="65"/>
        <v>37439.93377141154</v>
      </c>
      <c r="Y230" s="63">
        <f t="shared" si="73"/>
        <v>38293.93377141154</v>
      </c>
      <c r="AA230" s="61">
        <f t="shared" si="74"/>
        <v>854</v>
      </c>
    </row>
    <row r="231" spans="1:27" s="61" customFormat="1" ht="12.75">
      <c r="A231" s="35">
        <v>204</v>
      </c>
      <c r="B231" s="57">
        <f t="shared" si="66"/>
        <v>4581.320698412151</v>
      </c>
      <c r="C231" s="58">
        <f t="shared" si="57"/>
        <v>1241629.535683661</v>
      </c>
      <c r="D231" s="65">
        <f t="shared" si="67"/>
        <v>115.5211733853445</v>
      </c>
      <c r="E231" s="66">
        <f t="shared" si="68"/>
        <v>31308.548410896063</v>
      </c>
      <c r="F231" s="65">
        <f t="shared" si="58"/>
        <v>24.267016337620394</v>
      </c>
      <c r="G231" s="58">
        <f t="shared" si="69"/>
        <v>6576.8467678218785</v>
      </c>
      <c r="H231" s="57">
        <f t="shared" si="59"/>
        <v>139.7881897229649</v>
      </c>
      <c r="I231" s="60">
        <f t="shared" si="75"/>
        <v>37885.39517871794</v>
      </c>
      <c r="J231" s="67"/>
      <c r="K231" s="67"/>
      <c r="L231" s="67"/>
      <c r="M231" s="61">
        <f t="shared" si="70"/>
        <v>861.53</v>
      </c>
      <c r="Q231" s="62">
        <f t="shared" si="71"/>
        <v>4606.991784293983</v>
      </c>
      <c r="R231" s="63">
        <f t="shared" si="60"/>
        <v>1225459.8146221994</v>
      </c>
      <c r="S231" s="64">
        <f t="shared" si="72"/>
        <v>116.01053293282311</v>
      </c>
      <c r="T231" s="63">
        <f t="shared" si="61"/>
        <v>30858.801760130948</v>
      </c>
      <c r="U231" s="61">
        <f t="shared" si="62"/>
        <v>24.741097786769128</v>
      </c>
      <c r="V231" s="63">
        <f t="shared" si="63"/>
        <v>6581.132011280588</v>
      </c>
      <c r="W231" s="64">
        <f t="shared" si="64"/>
        <v>140.75163071959224</v>
      </c>
      <c r="X231" s="63">
        <f t="shared" si="65"/>
        <v>37439.93377141154</v>
      </c>
      <c r="Y231" s="63">
        <f t="shared" si="73"/>
        <v>38293.93377141154</v>
      </c>
      <c r="AA231" s="61">
        <f t="shared" si="74"/>
        <v>854</v>
      </c>
    </row>
    <row r="232" spans="1:27" s="61" customFormat="1" ht="12.75">
      <c r="A232" s="35">
        <v>205</v>
      </c>
      <c r="B232" s="57">
        <f t="shared" si="66"/>
        <v>4465.202665630982</v>
      </c>
      <c r="C232" s="58">
        <f t="shared" si="57"/>
        <v>1210159.2264393086</v>
      </c>
      <c r="D232" s="65">
        <f t="shared" si="67"/>
        <v>116.11803278116878</v>
      </c>
      <c r="E232" s="66">
        <f t="shared" si="68"/>
        <v>31470.30924435236</v>
      </c>
      <c r="F232" s="65">
        <f t="shared" si="58"/>
        <v>23.67015694179611</v>
      </c>
      <c r="G232" s="58">
        <f t="shared" si="69"/>
        <v>6415.085934365582</v>
      </c>
      <c r="H232" s="57">
        <f t="shared" si="59"/>
        <v>139.7881897229649</v>
      </c>
      <c r="I232" s="60">
        <f t="shared" si="75"/>
        <v>37885.39517871794</v>
      </c>
      <c r="J232" s="67"/>
      <c r="K232" s="67"/>
      <c r="L232" s="67"/>
      <c r="M232" s="61">
        <f t="shared" si="70"/>
        <v>861.53</v>
      </c>
      <c r="Q232" s="62">
        <f t="shared" si="71"/>
        <v>4490.373538777764</v>
      </c>
      <c r="R232" s="63">
        <f t="shared" si="60"/>
        <v>1194439.3613148853</v>
      </c>
      <c r="S232" s="64">
        <f t="shared" si="72"/>
        <v>116.6182455162189</v>
      </c>
      <c r="T232" s="63">
        <f t="shared" si="61"/>
        <v>31020.45330731423</v>
      </c>
      <c r="U232" s="61">
        <f t="shared" si="62"/>
        <v>24.13338520337334</v>
      </c>
      <c r="V232" s="63">
        <f t="shared" si="63"/>
        <v>6419.480464097309</v>
      </c>
      <c r="W232" s="64">
        <f t="shared" si="64"/>
        <v>140.75163071959224</v>
      </c>
      <c r="X232" s="63">
        <f t="shared" si="65"/>
        <v>37439.93377141154</v>
      </c>
      <c r="Y232" s="63">
        <f t="shared" si="73"/>
        <v>38293.93377141154</v>
      </c>
      <c r="AA232" s="61">
        <f t="shared" si="74"/>
        <v>854</v>
      </c>
    </row>
    <row r="233" spans="1:27" s="61" customFormat="1" ht="12.75">
      <c r="A233" s="35">
        <v>206</v>
      </c>
      <c r="B233" s="57">
        <f t="shared" si="66"/>
        <v>4348.484689680444</v>
      </c>
      <c r="C233" s="58">
        <f t="shared" si="57"/>
        <v>1178526.320597194</v>
      </c>
      <c r="D233" s="65">
        <f t="shared" si="67"/>
        <v>116.71797595053815</v>
      </c>
      <c r="E233" s="66">
        <f t="shared" si="68"/>
        <v>31632.905842114847</v>
      </c>
      <c r="F233" s="65">
        <f t="shared" si="58"/>
        <v>23.07021377242674</v>
      </c>
      <c r="G233" s="58">
        <f t="shared" si="69"/>
        <v>6252.489336603095</v>
      </c>
      <c r="H233" s="57">
        <f t="shared" si="59"/>
        <v>139.7881897229649</v>
      </c>
      <c r="I233" s="60">
        <f t="shared" si="75"/>
        <v>37885.39517871794</v>
      </c>
      <c r="J233" s="67"/>
      <c r="K233" s="67"/>
      <c r="L233" s="67"/>
      <c r="M233" s="61">
        <f t="shared" si="70"/>
        <v>861.53</v>
      </c>
      <c r="Q233" s="62">
        <f t="shared" si="71"/>
        <v>4373.144397220797</v>
      </c>
      <c r="R233" s="63">
        <f t="shared" si="60"/>
        <v>1163256.4096607321</v>
      </c>
      <c r="S233" s="64">
        <f t="shared" si="72"/>
        <v>117.22914155696706</v>
      </c>
      <c r="T233" s="63">
        <f t="shared" si="61"/>
        <v>31182.95165415324</v>
      </c>
      <c r="U233" s="61">
        <f t="shared" si="62"/>
        <v>23.52248916262518</v>
      </c>
      <c r="V233" s="63">
        <f t="shared" si="63"/>
        <v>6256.982117258298</v>
      </c>
      <c r="W233" s="64">
        <f t="shared" si="64"/>
        <v>140.75163071959224</v>
      </c>
      <c r="X233" s="63">
        <f t="shared" si="65"/>
        <v>37439.93377141154</v>
      </c>
      <c r="Y233" s="63">
        <f t="shared" si="73"/>
        <v>38293.93377141154</v>
      </c>
      <c r="AA233" s="61">
        <f t="shared" si="74"/>
        <v>854</v>
      </c>
    </row>
    <row r="234" spans="1:27" s="61" customFormat="1" ht="12.75">
      <c r="A234" s="35">
        <v>207</v>
      </c>
      <c r="B234" s="57">
        <f t="shared" si="66"/>
        <v>4231.163670854161</v>
      </c>
      <c r="C234" s="58">
        <f t="shared" si="57"/>
        <v>1146729.9780748945</v>
      </c>
      <c r="D234" s="65">
        <f t="shared" si="67"/>
        <v>117.3210188262826</v>
      </c>
      <c r="E234" s="66">
        <f t="shared" si="68"/>
        <v>31796.342522299106</v>
      </c>
      <c r="F234" s="65">
        <f t="shared" si="58"/>
        <v>22.46717089668229</v>
      </c>
      <c r="G234" s="58">
        <f t="shared" si="69"/>
        <v>6089.052656418834</v>
      </c>
      <c r="H234" s="57">
        <f t="shared" si="59"/>
        <v>139.7881897229649</v>
      </c>
      <c r="I234" s="60">
        <f t="shared" si="75"/>
        <v>37885.39517871794</v>
      </c>
      <c r="J234" s="67"/>
      <c r="K234" s="67"/>
      <c r="L234" s="67"/>
      <c r="M234" s="61">
        <f t="shared" si="70"/>
        <v>861.53</v>
      </c>
      <c r="Q234" s="62">
        <f t="shared" si="71"/>
        <v>4255.301159489424</v>
      </c>
      <c r="R234" s="63">
        <f t="shared" si="60"/>
        <v>1131910.108424187</v>
      </c>
      <c r="S234" s="64">
        <f t="shared" si="72"/>
        <v>117.84323773137312</v>
      </c>
      <c r="T234" s="63">
        <f t="shared" si="61"/>
        <v>31346.301236545252</v>
      </c>
      <c r="U234" s="61">
        <f t="shared" si="62"/>
        <v>22.908392988219124</v>
      </c>
      <c r="V234" s="63">
        <f t="shared" si="63"/>
        <v>6093.632534866287</v>
      </c>
      <c r="W234" s="64">
        <f t="shared" si="64"/>
        <v>140.75163071959224</v>
      </c>
      <c r="X234" s="63">
        <f t="shared" si="65"/>
        <v>37439.93377141154</v>
      </c>
      <c r="Y234" s="63">
        <f t="shared" si="73"/>
        <v>38293.93377141154</v>
      </c>
      <c r="AA234" s="61">
        <f t="shared" si="74"/>
        <v>854</v>
      </c>
    </row>
    <row r="235" spans="1:27" s="61" customFormat="1" ht="12.75">
      <c r="A235" s="35">
        <v>208</v>
      </c>
      <c r="B235" s="57">
        <f t="shared" si="66"/>
        <v>4113.236493430609</v>
      </c>
      <c r="C235" s="58">
        <f t="shared" si="57"/>
        <v>1114769.3544495634</v>
      </c>
      <c r="D235" s="65">
        <f t="shared" si="67"/>
        <v>117.92717742355173</v>
      </c>
      <c r="E235" s="66">
        <f t="shared" si="68"/>
        <v>31960.623625330987</v>
      </c>
      <c r="F235" s="65">
        <f t="shared" si="58"/>
        <v>21.861012299413165</v>
      </c>
      <c r="G235" s="58">
        <f t="shared" si="69"/>
        <v>5924.771553386956</v>
      </c>
      <c r="H235" s="57">
        <f t="shared" si="59"/>
        <v>139.7881897229649</v>
      </c>
      <c r="I235" s="60">
        <f t="shared" si="75"/>
        <v>37885.39517871794</v>
      </c>
      <c r="J235" s="67"/>
      <c r="K235" s="67"/>
      <c r="L235" s="67"/>
      <c r="M235" s="61">
        <f t="shared" si="70"/>
        <v>861.53</v>
      </c>
      <c r="Q235" s="62">
        <f t="shared" si="71"/>
        <v>4136.840608686324</v>
      </c>
      <c r="R235" s="63">
        <f t="shared" si="60"/>
        <v>1100399.6019105623</v>
      </c>
      <c r="S235" s="64">
        <f t="shared" si="72"/>
        <v>118.46055080310019</v>
      </c>
      <c r="T235" s="63">
        <f t="shared" si="61"/>
        <v>31510.506513624652</v>
      </c>
      <c r="U235" s="61">
        <f t="shared" si="62"/>
        <v>22.291079916492052</v>
      </c>
      <c r="V235" s="63">
        <f t="shared" si="63"/>
        <v>5929.427257786886</v>
      </c>
      <c r="W235" s="64">
        <f t="shared" si="64"/>
        <v>140.75163071959224</v>
      </c>
      <c r="X235" s="63">
        <f t="shared" si="65"/>
        <v>37439.93377141154</v>
      </c>
      <c r="Y235" s="63">
        <f t="shared" si="73"/>
        <v>38293.93377141154</v>
      </c>
      <c r="AA235" s="61">
        <f t="shared" si="74"/>
        <v>854</v>
      </c>
    </row>
    <row r="236" spans="1:27" s="61" customFormat="1" ht="12.75">
      <c r="A236" s="35">
        <v>209</v>
      </c>
      <c r="B236" s="57">
        <f t="shared" si="66"/>
        <v>3994.7000255903686</v>
      </c>
      <c r="C236" s="58">
        <f t="shared" si="57"/>
        <v>1082643.6009355015</v>
      </c>
      <c r="D236" s="65">
        <f t="shared" si="67"/>
        <v>118.53646784024008</v>
      </c>
      <c r="E236" s="66">
        <f t="shared" si="68"/>
        <v>32125.753514061864</v>
      </c>
      <c r="F236" s="65">
        <f t="shared" si="58"/>
        <v>21.251721882724812</v>
      </c>
      <c r="G236" s="58">
        <f t="shared" si="69"/>
        <v>5759.641664656078</v>
      </c>
      <c r="H236" s="57">
        <f t="shared" si="59"/>
        <v>139.7881897229649</v>
      </c>
      <c r="I236" s="60">
        <f t="shared" si="75"/>
        <v>37885.39517871794</v>
      </c>
      <c r="J236" s="67"/>
      <c r="K236" s="67"/>
      <c r="L236" s="67"/>
      <c r="M236" s="61">
        <f t="shared" si="70"/>
        <v>861.53</v>
      </c>
      <c r="Q236" s="62">
        <f t="shared" si="71"/>
        <v>4017.7595110626976</v>
      </c>
      <c r="R236" s="63">
        <f t="shared" si="60"/>
        <v>1068724.0299426776</v>
      </c>
      <c r="S236" s="64">
        <f t="shared" si="72"/>
        <v>119.08109762362662</v>
      </c>
      <c r="T236" s="63">
        <f t="shared" si="61"/>
        <v>31675.57196788468</v>
      </c>
      <c r="U236" s="61">
        <f t="shared" si="62"/>
        <v>21.670533095965627</v>
      </c>
      <c r="V236" s="63">
        <f t="shared" si="63"/>
        <v>5764.361803526856</v>
      </c>
      <c r="W236" s="64">
        <f t="shared" si="64"/>
        <v>140.75163071959224</v>
      </c>
      <c r="X236" s="63">
        <f t="shared" si="65"/>
        <v>37439.93377141154</v>
      </c>
      <c r="Y236" s="63">
        <f t="shared" si="73"/>
        <v>38293.93377141154</v>
      </c>
      <c r="AA236" s="61">
        <f t="shared" si="74"/>
        <v>854</v>
      </c>
    </row>
    <row r="237" spans="1:27" s="61" customFormat="1" ht="12.75">
      <c r="A237" s="35">
        <v>210</v>
      </c>
      <c r="B237" s="57">
        <f t="shared" si="66"/>
        <v>3875.551119332954</v>
      </c>
      <c r="C237" s="58">
        <f t="shared" si="57"/>
        <v>1050351.864361617</v>
      </c>
      <c r="D237" s="65">
        <f t="shared" si="67"/>
        <v>119.14890625741465</v>
      </c>
      <c r="E237" s="66">
        <f t="shared" si="68"/>
        <v>32291.73657388452</v>
      </c>
      <c r="F237" s="65">
        <f t="shared" si="58"/>
        <v>20.63928346555024</v>
      </c>
      <c r="G237" s="58">
        <f t="shared" si="69"/>
        <v>5593.658604833426</v>
      </c>
      <c r="H237" s="57">
        <f t="shared" si="59"/>
        <v>139.7881897229649</v>
      </c>
      <c r="I237" s="60">
        <f t="shared" si="75"/>
        <v>37885.39517871794</v>
      </c>
      <c r="J237" s="67"/>
      <c r="K237" s="67"/>
      <c r="L237" s="67"/>
      <c r="M237" s="61">
        <f t="shared" si="70"/>
        <v>861.53</v>
      </c>
      <c r="Q237" s="62">
        <f t="shared" si="71"/>
        <v>3898.0546159299915</v>
      </c>
      <c r="R237" s="63">
        <f t="shared" si="60"/>
        <v>1036882.5278373777</v>
      </c>
      <c r="S237" s="64">
        <f t="shared" si="72"/>
        <v>119.70489513270594</v>
      </c>
      <c r="T237" s="63">
        <f t="shared" si="61"/>
        <v>31841.50210529978</v>
      </c>
      <c r="U237" s="61">
        <f t="shared" si="62"/>
        <v>21.046735586886303</v>
      </c>
      <c r="V237" s="63">
        <f t="shared" si="63"/>
        <v>5598.431666111756</v>
      </c>
      <c r="W237" s="64">
        <f t="shared" si="64"/>
        <v>140.75163071959224</v>
      </c>
      <c r="X237" s="63">
        <f t="shared" si="65"/>
        <v>37439.93377141154</v>
      </c>
      <c r="Y237" s="63">
        <f t="shared" si="73"/>
        <v>38293.93377141154</v>
      </c>
      <c r="AA237" s="61">
        <f t="shared" si="74"/>
        <v>854</v>
      </c>
    </row>
    <row r="238" spans="1:27" s="61" customFormat="1" ht="12.75">
      <c r="A238" s="35">
        <v>211</v>
      </c>
      <c r="B238" s="57">
        <f t="shared" si="66"/>
        <v>3755.7866103932092</v>
      </c>
      <c r="C238" s="58">
        <f t="shared" si="57"/>
        <v>1017893.2871487675</v>
      </c>
      <c r="D238" s="65">
        <f t="shared" si="67"/>
        <v>119.76450893974463</v>
      </c>
      <c r="E238" s="66">
        <f t="shared" si="68"/>
        <v>32458.57721284959</v>
      </c>
      <c r="F238" s="65">
        <f t="shared" si="58"/>
        <v>20.02368078322026</v>
      </c>
      <c r="G238" s="58">
        <f t="shared" si="69"/>
        <v>5426.817965868355</v>
      </c>
      <c r="H238" s="57">
        <f t="shared" si="59"/>
        <v>139.7881897229649</v>
      </c>
      <c r="I238" s="60">
        <f t="shared" si="75"/>
        <v>37885.39517871794</v>
      </c>
      <c r="J238" s="67"/>
      <c r="K238" s="67"/>
      <c r="L238" s="67"/>
      <c r="M238" s="61">
        <f t="shared" si="70"/>
        <v>861.53</v>
      </c>
      <c r="Q238" s="62">
        <f t="shared" si="71"/>
        <v>3777.7226555711622</v>
      </c>
      <c r="R238" s="63">
        <f t="shared" si="60"/>
        <v>1004874.2263819291</v>
      </c>
      <c r="S238" s="64">
        <f t="shared" si="72"/>
        <v>120.33196035882935</v>
      </c>
      <c r="T238" s="63">
        <f t="shared" si="61"/>
        <v>32008.301455448607</v>
      </c>
      <c r="U238" s="61">
        <f t="shared" si="62"/>
        <v>20.419670360762893</v>
      </c>
      <c r="V238" s="63">
        <f t="shared" si="63"/>
        <v>5431.63231596293</v>
      </c>
      <c r="W238" s="64">
        <f t="shared" si="64"/>
        <v>140.75163071959224</v>
      </c>
      <c r="X238" s="63">
        <f t="shared" si="65"/>
        <v>37439.93377141154</v>
      </c>
      <c r="Y238" s="63">
        <f t="shared" si="73"/>
        <v>38293.93377141154</v>
      </c>
      <c r="AA238" s="61">
        <f t="shared" si="74"/>
        <v>854</v>
      </c>
    </row>
    <row r="239" spans="1:27" s="61" customFormat="1" ht="12.75">
      <c r="A239" s="35">
        <v>212</v>
      </c>
      <c r="B239" s="57">
        <f t="shared" si="66"/>
        <v>3635.403318157276</v>
      </c>
      <c r="C239" s="58">
        <f t="shared" si="57"/>
        <v>985267.0072869848</v>
      </c>
      <c r="D239" s="65">
        <f t="shared" si="67"/>
        <v>120.38329223593331</v>
      </c>
      <c r="E239" s="66">
        <f t="shared" si="68"/>
        <v>32626.279861782645</v>
      </c>
      <c r="F239" s="65">
        <f t="shared" si="58"/>
        <v>19.40489748703158</v>
      </c>
      <c r="G239" s="58">
        <f t="shared" si="69"/>
        <v>5259.115316935298</v>
      </c>
      <c r="H239" s="57">
        <f t="shared" si="59"/>
        <v>139.7881897229649</v>
      </c>
      <c r="I239" s="60">
        <f t="shared" si="75"/>
        <v>37885.39517871794</v>
      </c>
      <c r="J239" s="67"/>
      <c r="K239" s="67"/>
      <c r="L239" s="67"/>
      <c r="M239" s="61">
        <f t="shared" si="70"/>
        <v>861.53</v>
      </c>
      <c r="Q239" s="62">
        <f t="shared" si="71"/>
        <v>3656.7603451514715</v>
      </c>
      <c r="R239" s="63">
        <f t="shared" si="60"/>
        <v>972698.2518102914</v>
      </c>
      <c r="S239" s="64">
        <f t="shared" si="72"/>
        <v>120.96231041969054</v>
      </c>
      <c r="T239" s="63">
        <f t="shared" si="61"/>
        <v>32175.974571637682</v>
      </c>
      <c r="U239" s="61">
        <f t="shared" si="62"/>
        <v>19.78932029990171</v>
      </c>
      <c r="V239" s="63">
        <f t="shared" si="63"/>
        <v>5263.959199773855</v>
      </c>
      <c r="W239" s="64">
        <f t="shared" si="64"/>
        <v>140.75163071959224</v>
      </c>
      <c r="X239" s="63">
        <f t="shared" si="65"/>
        <v>37439.93377141154</v>
      </c>
      <c r="Y239" s="63">
        <f t="shared" si="73"/>
        <v>38293.93377141154</v>
      </c>
      <c r="AA239" s="61">
        <f t="shared" si="74"/>
        <v>854</v>
      </c>
    </row>
    <row r="240" spans="1:27" s="61" customFormat="1" ht="12.75">
      <c r="A240" s="35">
        <v>213</v>
      </c>
      <c r="B240" s="57">
        <f t="shared" si="66"/>
        <v>3514.3980455781234</v>
      </c>
      <c r="C240" s="58">
        <f t="shared" si="57"/>
        <v>952472.158312583</v>
      </c>
      <c r="D240" s="65">
        <f t="shared" si="67"/>
        <v>121.00527257915229</v>
      </c>
      <c r="E240" s="66">
        <f t="shared" si="68"/>
        <v>32794.84897440185</v>
      </c>
      <c r="F240" s="65">
        <f t="shared" si="58"/>
        <v>18.782917143812593</v>
      </c>
      <c r="G240" s="58">
        <f t="shared" si="69"/>
        <v>5090.546204316089</v>
      </c>
      <c r="H240" s="57">
        <f t="shared" si="59"/>
        <v>139.7881897229649</v>
      </c>
      <c r="I240" s="60">
        <f t="shared" si="75"/>
        <v>37885.39517871794</v>
      </c>
      <c r="J240" s="67"/>
      <c r="K240" s="67"/>
      <c r="L240" s="67"/>
      <c r="M240" s="61">
        <f t="shared" si="70"/>
        <v>861.53</v>
      </c>
      <c r="Q240" s="62">
        <f t="shared" si="71"/>
        <v>3535.1643826288187</v>
      </c>
      <c r="R240" s="63">
        <f t="shared" si="60"/>
        <v>940353.7257792657</v>
      </c>
      <c r="S240" s="64">
        <f t="shared" si="72"/>
        <v>121.59596252265294</v>
      </c>
      <c r="T240" s="63">
        <f t="shared" si="61"/>
        <v>32344.52603102568</v>
      </c>
      <c r="U240" s="61">
        <f t="shared" si="62"/>
        <v>19.155668196939303</v>
      </c>
      <c r="V240" s="63">
        <f t="shared" si="63"/>
        <v>5095.407740385855</v>
      </c>
      <c r="W240" s="64">
        <f t="shared" si="64"/>
        <v>140.75163071959224</v>
      </c>
      <c r="X240" s="63">
        <f t="shared" si="65"/>
        <v>37439.93377141154</v>
      </c>
      <c r="Y240" s="63">
        <f t="shared" si="73"/>
        <v>38293.93377141154</v>
      </c>
      <c r="AA240" s="61">
        <f t="shared" si="74"/>
        <v>854</v>
      </c>
    </row>
    <row r="241" spans="1:27" s="61" customFormat="1" ht="12.75">
      <c r="A241" s="35">
        <v>214</v>
      </c>
      <c r="B241" s="57">
        <f t="shared" si="66"/>
        <v>3392.7675790906455</v>
      </c>
      <c r="C241" s="58">
        <f t="shared" si="57"/>
        <v>919507.8692851467</v>
      </c>
      <c r="D241" s="65">
        <f t="shared" si="67"/>
        <v>121.63046648747792</v>
      </c>
      <c r="E241" s="66">
        <f t="shared" si="68"/>
        <v>32964.289027436265</v>
      </c>
      <c r="F241" s="65">
        <f t="shared" si="58"/>
        <v>18.157723235486973</v>
      </c>
      <c r="G241" s="58">
        <f t="shared" si="69"/>
        <v>4921.106151281679</v>
      </c>
      <c r="H241" s="57">
        <f t="shared" si="59"/>
        <v>139.7881897229649</v>
      </c>
      <c r="I241" s="60">
        <f t="shared" si="75"/>
        <v>37885.39517871794</v>
      </c>
      <c r="J241" s="67"/>
      <c r="K241" s="67"/>
      <c r="L241" s="67"/>
      <c r="M241" s="61">
        <f t="shared" si="70"/>
        <v>861.53</v>
      </c>
      <c r="Q241" s="62">
        <f t="shared" si="71"/>
        <v>3412.931448663599</v>
      </c>
      <c r="R241" s="63">
        <f t="shared" si="60"/>
        <v>907839.7653445173</v>
      </c>
      <c r="S241" s="64">
        <f t="shared" si="72"/>
        <v>122.23293396521952</v>
      </c>
      <c r="T241" s="63">
        <f t="shared" si="61"/>
        <v>32513.96043474839</v>
      </c>
      <c r="U241" s="61">
        <f t="shared" si="62"/>
        <v>18.518696754372723</v>
      </c>
      <c r="V241" s="63">
        <f t="shared" si="63"/>
        <v>4925.973336663144</v>
      </c>
      <c r="W241" s="64">
        <f t="shared" si="64"/>
        <v>140.75163071959224</v>
      </c>
      <c r="X241" s="63">
        <f t="shared" si="65"/>
        <v>37439.93377141154</v>
      </c>
      <c r="Y241" s="63">
        <f t="shared" si="73"/>
        <v>38293.93377141154</v>
      </c>
      <c r="AA241" s="61">
        <f t="shared" si="74"/>
        <v>854</v>
      </c>
    </row>
    <row r="242" spans="1:27" s="61" customFormat="1" ht="12.75">
      <c r="A242" s="35">
        <v>215</v>
      </c>
      <c r="B242" s="57">
        <f t="shared" si="66"/>
        <v>3270.508688526316</v>
      </c>
      <c r="C242" s="58">
        <f t="shared" si="57"/>
        <v>886373.2647644021</v>
      </c>
      <c r="D242" s="65">
        <f t="shared" si="67"/>
        <v>122.25889056432989</v>
      </c>
      <c r="E242" s="66">
        <f t="shared" si="68"/>
        <v>33134.60452074469</v>
      </c>
      <c r="F242" s="65">
        <f t="shared" si="58"/>
        <v>17.529299158635002</v>
      </c>
      <c r="G242" s="58">
        <f t="shared" si="69"/>
        <v>4750.790657973258</v>
      </c>
      <c r="H242" s="57">
        <f t="shared" si="59"/>
        <v>139.7881897229649</v>
      </c>
      <c r="I242" s="60">
        <f t="shared" si="75"/>
        <v>37885.39517871794</v>
      </c>
      <c r="J242" s="67"/>
      <c r="K242" s="67"/>
      <c r="L242" s="67"/>
      <c r="M242" s="61">
        <f t="shared" si="70"/>
        <v>861.53</v>
      </c>
      <c r="Q242" s="62">
        <f t="shared" si="71"/>
        <v>3290.058206528094</v>
      </c>
      <c r="R242" s="63">
        <f t="shared" si="60"/>
        <v>875155.4829364731</v>
      </c>
      <c r="S242" s="64">
        <f t="shared" si="72"/>
        <v>122.87324213550492</v>
      </c>
      <c r="T242" s="63">
        <f t="shared" si="61"/>
        <v>32684.28240804431</v>
      </c>
      <c r="U242" s="61">
        <f t="shared" si="62"/>
        <v>17.878388584087322</v>
      </c>
      <c r="V242" s="63">
        <f t="shared" si="63"/>
        <v>4755.6513633672275</v>
      </c>
      <c r="W242" s="64">
        <f t="shared" si="64"/>
        <v>140.75163071959224</v>
      </c>
      <c r="X242" s="63">
        <f t="shared" si="65"/>
        <v>37439.93377141154</v>
      </c>
      <c r="Y242" s="63">
        <f t="shared" si="73"/>
        <v>38293.93377141154</v>
      </c>
      <c r="AA242" s="61">
        <f t="shared" si="74"/>
        <v>854</v>
      </c>
    </row>
    <row r="243" spans="1:27" s="61" customFormat="1" ht="12.75">
      <c r="A243" s="35">
        <v>216</v>
      </c>
      <c r="B243" s="57">
        <f t="shared" si="66"/>
        <v>3147.6181270274037</v>
      </c>
      <c r="C243" s="58">
        <f t="shared" si="57"/>
        <v>853067.4647869669</v>
      </c>
      <c r="D243" s="65">
        <f t="shared" si="67"/>
        <v>122.89056149891226</v>
      </c>
      <c r="E243" s="66">
        <f t="shared" si="68"/>
        <v>33305.7999774352</v>
      </c>
      <c r="F243" s="65">
        <f t="shared" si="58"/>
        <v>16.89762822405263</v>
      </c>
      <c r="G243" s="58">
        <f t="shared" si="69"/>
        <v>4579.595201282744</v>
      </c>
      <c r="H243" s="57">
        <f t="shared" si="59"/>
        <v>139.7881897229649</v>
      </c>
      <c r="I243" s="60">
        <f t="shared" si="75"/>
        <v>37885.39517871794</v>
      </c>
      <c r="J243" s="67"/>
      <c r="K243" s="67"/>
      <c r="L243" s="67"/>
      <c r="M243" s="61">
        <f t="shared" si="70"/>
        <v>861.53</v>
      </c>
      <c r="Q243" s="62">
        <f t="shared" si="71"/>
        <v>3166.541302015384</v>
      </c>
      <c r="R243" s="63">
        <f t="shared" si="60"/>
        <v>842299.9863360922</v>
      </c>
      <c r="S243" s="64">
        <f t="shared" si="72"/>
        <v>123.51690451271013</v>
      </c>
      <c r="T243" s="63">
        <f t="shared" si="61"/>
        <v>32855.496600380895</v>
      </c>
      <c r="U243" s="61">
        <f t="shared" si="62"/>
        <v>17.23472620688212</v>
      </c>
      <c r="V243" s="63">
        <f t="shared" si="63"/>
        <v>4584.437171030643</v>
      </c>
      <c r="W243" s="64">
        <f t="shared" si="64"/>
        <v>140.75163071959224</v>
      </c>
      <c r="X243" s="63">
        <f t="shared" si="65"/>
        <v>37439.93377141154</v>
      </c>
      <c r="Y243" s="63">
        <f t="shared" si="73"/>
        <v>38293.93377141154</v>
      </c>
      <c r="AA243" s="61">
        <f t="shared" si="74"/>
        <v>854</v>
      </c>
    </row>
    <row r="244" spans="1:27" s="61" customFormat="1" ht="12.75">
      <c r="A244" s="35">
        <v>217</v>
      </c>
      <c r="B244" s="57">
        <f t="shared" si="66"/>
        <v>3024.092630960747</v>
      </c>
      <c r="C244" s="58">
        <f t="shared" si="57"/>
        <v>819589.5848429817</v>
      </c>
      <c r="D244" s="65">
        <f t="shared" si="67"/>
        <v>123.52549606665663</v>
      </c>
      <c r="E244" s="66">
        <f t="shared" si="68"/>
        <v>33477.87994398528</v>
      </c>
      <c r="F244" s="65">
        <f t="shared" si="58"/>
        <v>16.262693656308254</v>
      </c>
      <c r="G244" s="58">
        <f t="shared" si="69"/>
        <v>4407.515234732663</v>
      </c>
      <c r="H244" s="57">
        <f t="shared" si="59"/>
        <v>139.7881897229649</v>
      </c>
      <c r="I244" s="60">
        <f t="shared" si="75"/>
        <v>37885.39517871794</v>
      </c>
      <c r="J244" s="67"/>
      <c r="K244" s="67"/>
      <c r="L244" s="67"/>
      <c r="M244" s="61">
        <f t="shared" si="70"/>
        <v>861.53</v>
      </c>
      <c r="Q244" s="62">
        <f t="shared" si="71"/>
        <v>3042.3773633477845</v>
      </c>
      <c r="R244" s="63">
        <f t="shared" si="60"/>
        <v>809272.3786505107</v>
      </c>
      <c r="S244" s="64">
        <f t="shared" si="72"/>
        <v>124.16393866759962</v>
      </c>
      <c r="T244" s="63">
        <f t="shared" si="61"/>
        <v>33027.6076855815</v>
      </c>
      <c r="U244" s="61">
        <f t="shared" si="62"/>
        <v>16.587692051992622</v>
      </c>
      <c r="V244" s="63">
        <f t="shared" si="63"/>
        <v>4412.326085830037</v>
      </c>
      <c r="W244" s="64">
        <f t="shared" si="64"/>
        <v>140.75163071959224</v>
      </c>
      <c r="X244" s="63">
        <f t="shared" si="65"/>
        <v>37439.93377141154</v>
      </c>
      <c r="Y244" s="63">
        <f t="shared" si="73"/>
        <v>38293.93377141154</v>
      </c>
      <c r="AA244" s="61">
        <f t="shared" si="74"/>
        <v>854</v>
      </c>
    </row>
    <row r="245" spans="1:27" s="61" customFormat="1" ht="12.75">
      <c r="A245" s="35">
        <v>218</v>
      </c>
      <c r="B245" s="57">
        <f t="shared" si="66"/>
        <v>2899.9289198310794</v>
      </c>
      <c r="C245" s="58">
        <f t="shared" si="57"/>
        <v>785938.735852619</v>
      </c>
      <c r="D245" s="65">
        <f t="shared" si="67"/>
        <v>124.16371112966769</v>
      </c>
      <c r="E245" s="66">
        <f t="shared" si="68"/>
        <v>33650.84899036254</v>
      </c>
      <c r="F245" s="65">
        <f t="shared" si="58"/>
        <v>15.624478593297193</v>
      </c>
      <c r="G245" s="58">
        <f t="shared" si="69"/>
        <v>4234.546188355404</v>
      </c>
      <c r="H245" s="57">
        <f t="shared" si="59"/>
        <v>139.7881897229649</v>
      </c>
      <c r="I245" s="60">
        <f t="shared" si="75"/>
        <v>37885.39517871794</v>
      </c>
      <c r="J245" s="67"/>
      <c r="K245" s="67"/>
      <c r="L245" s="67"/>
      <c r="M245" s="61">
        <f t="shared" si="70"/>
        <v>861.53</v>
      </c>
      <c r="Q245" s="62">
        <f t="shared" si="71"/>
        <v>2917.5630010848035</v>
      </c>
      <c r="R245" s="63">
        <f t="shared" si="60"/>
        <v>776071.7582885578</v>
      </c>
      <c r="S245" s="64">
        <f t="shared" si="72"/>
        <v>124.81436226298105</v>
      </c>
      <c r="T245" s="63">
        <f t="shared" si="61"/>
        <v>33200.62036195296</v>
      </c>
      <c r="U245" s="61">
        <f t="shared" si="62"/>
        <v>15.937268456611193</v>
      </c>
      <c r="V245" s="63">
        <f t="shared" si="63"/>
        <v>4239.313409458578</v>
      </c>
      <c r="W245" s="64">
        <f t="shared" si="64"/>
        <v>140.75163071959224</v>
      </c>
      <c r="X245" s="63">
        <f t="shared" si="65"/>
        <v>37439.93377141154</v>
      </c>
      <c r="Y245" s="63">
        <f t="shared" si="73"/>
        <v>38293.93377141154</v>
      </c>
      <c r="AA245" s="61">
        <f t="shared" si="74"/>
        <v>854</v>
      </c>
    </row>
    <row r="246" spans="1:27" s="61" customFormat="1" ht="12.75">
      <c r="A246" s="35">
        <v>219</v>
      </c>
      <c r="B246" s="57">
        <f t="shared" si="66"/>
        <v>2775.1236961939085</v>
      </c>
      <c r="C246" s="58">
        <f t="shared" si="57"/>
        <v>752114.024142473</v>
      </c>
      <c r="D246" s="65">
        <f t="shared" si="67"/>
        <v>124.80522363717098</v>
      </c>
      <c r="E246" s="66">
        <f t="shared" si="68"/>
        <v>33824.711710146075</v>
      </c>
      <c r="F246" s="65">
        <f t="shared" si="58"/>
        <v>14.98296608579391</v>
      </c>
      <c r="G246" s="58">
        <f t="shared" si="69"/>
        <v>4060.6834685718654</v>
      </c>
      <c r="H246" s="57">
        <f t="shared" si="59"/>
        <v>139.7881897229649</v>
      </c>
      <c r="I246" s="60">
        <f t="shared" si="75"/>
        <v>37885.39517871794</v>
      </c>
      <c r="J246" s="67"/>
      <c r="K246" s="67"/>
      <c r="L246" s="67"/>
      <c r="M246" s="61">
        <f t="shared" si="70"/>
        <v>861.53</v>
      </c>
      <c r="Q246" s="62">
        <f t="shared" si="71"/>
        <v>2792.094808030616</v>
      </c>
      <c r="R246" s="63">
        <f t="shared" si="60"/>
        <v>742697.2189361439</v>
      </c>
      <c r="S246" s="64">
        <f t="shared" si="72"/>
        <v>125.46819305418737</v>
      </c>
      <c r="T246" s="63">
        <f t="shared" si="61"/>
        <v>33374.53935241384</v>
      </c>
      <c r="U246" s="61">
        <f t="shared" si="62"/>
        <v>15.283437665404882</v>
      </c>
      <c r="V246" s="63">
        <f t="shared" si="63"/>
        <v>4065.3944189976987</v>
      </c>
      <c r="W246" s="64">
        <f t="shared" si="64"/>
        <v>140.75163071959224</v>
      </c>
      <c r="X246" s="63">
        <f t="shared" si="65"/>
        <v>37439.93377141154</v>
      </c>
      <c r="Y246" s="63">
        <f t="shared" si="73"/>
        <v>38293.93377141154</v>
      </c>
      <c r="AA246" s="61">
        <f t="shared" si="74"/>
        <v>854</v>
      </c>
    </row>
    <row r="247" spans="1:27" s="61" customFormat="1" ht="12.75">
      <c r="A247" s="35">
        <v>220</v>
      </c>
      <c r="B247" s="57">
        <f t="shared" si="66"/>
        <v>2649.6736455679456</v>
      </c>
      <c r="C247" s="58">
        <f t="shared" si="57"/>
        <v>718114.5514218246</v>
      </c>
      <c r="D247" s="65">
        <f t="shared" si="67"/>
        <v>125.45005062596303</v>
      </c>
      <c r="E247" s="66">
        <f t="shared" si="68"/>
        <v>33999.4727206485</v>
      </c>
      <c r="F247" s="65">
        <f t="shared" si="58"/>
        <v>14.338139097001859</v>
      </c>
      <c r="G247" s="58">
        <f t="shared" si="69"/>
        <v>3885.9224580694436</v>
      </c>
      <c r="H247" s="57">
        <f t="shared" si="59"/>
        <v>139.7881897229649</v>
      </c>
      <c r="I247" s="60">
        <f t="shared" si="75"/>
        <v>37885.39517871794</v>
      </c>
      <c r="J247" s="67"/>
      <c r="K247" s="67"/>
      <c r="L247" s="67"/>
      <c r="M247" s="61">
        <f t="shared" si="70"/>
        <v>861.53</v>
      </c>
      <c r="Q247" s="62">
        <f t="shared" si="71"/>
        <v>2665.9693591410546</v>
      </c>
      <c r="R247" s="63">
        <f t="shared" si="60"/>
        <v>709147.8495315205</v>
      </c>
      <c r="S247" s="64">
        <f t="shared" si="72"/>
        <v>126.1254488895615</v>
      </c>
      <c r="T247" s="63">
        <f t="shared" si="61"/>
        <v>33549.36940462336</v>
      </c>
      <c r="U247" s="61">
        <f t="shared" si="62"/>
        <v>14.62618183003075</v>
      </c>
      <c r="V247" s="63">
        <f t="shared" si="63"/>
        <v>3890.5643667881795</v>
      </c>
      <c r="W247" s="64">
        <f t="shared" si="64"/>
        <v>140.75163071959224</v>
      </c>
      <c r="X247" s="63">
        <f t="shared" si="65"/>
        <v>37439.93377141154</v>
      </c>
      <c r="Y247" s="63">
        <f t="shared" si="73"/>
        <v>38293.93377141154</v>
      </c>
      <c r="AA247" s="61">
        <f t="shared" si="74"/>
        <v>854</v>
      </c>
    </row>
    <row r="248" spans="1:27" s="61" customFormat="1" ht="12.75">
      <c r="A248" s="35">
        <v>221</v>
      </c>
      <c r="B248" s="57">
        <f t="shared" si="66"/>
        <v>2523.575436347082</v>
      </c>
      <c r="C248" s="58">
        <f t="shared" si="57"/>
        <v>683939.4147587861</v>
      </c>
      <c r="D248" s="65">
        <f t="shared" si="67"/>
        <v>126.09820922086384</v>
      </c>
      <c r="E248" s="66">
        <f t="shared" si="68"/>
        <v>34175.13666303852</v>
      </c>
      <c r="F248" s="65">
        <f t="shared" si="58"/>
        <v>13.689980502101053</v>
      </c>
      <c r="G248" s="58">
        <f t="shared" si="69"/>
        <v>3710.258515679427</v>
      </c>
      <c r="H248" s="57">
        <f t="shared" si="59"/>
        <v>139.7881897229649</v>
      </c>
      <c r="I248" s="60">
        <f t="shared" si="75"/>
        <v>37885.39517871794</v>
      </c>
      <c r="J248" s="67"/>
      <c r="K248" s="67"/>
      <c r="L248" s="67"/>
      <c r="M248" s="61">
        <f t="shared" si="70"/>
        <v>861.53</v>
      </c>
      <c r="Q248" s="62">
        <f t="shared" si="71"/>
        <v>2539.183211430111</v>
      </c>
      <c r="R248" s="63">
        <f t="shared" si="60"/>
        <v>675422.7342404096</v>
      </c>
      <c r="S248" s="64">
        <f t="shared" si="72"/>
        <v>126.78614771094362</v>
      </c>
      <c r="T248" s="63">
        <f t="shared" si="61"/>
        <v>33725.115291111004</v>
      </c>
      <c r="U248" s="61">
        <f t="shared" si="62"/>
        <v>13.965483008648626</v>
      </c>
      <c r="V248" s="63">
        <f t="shared" si="63"/>
        <v>3714.8184803005342</v>
      </c>
      <c r="W248" s="64">
        <f t="shared" si="64"/>
        <v>140.75163071959224</v>
      </c>
      <c r="X248" s="63">
        <f t="shared" si="65"/>
        <v>37439.93377141154</v>
      </c>
      <c r="Y248" s="63">
        <f t="shared" si="73"/>
        <v>38293.93377141154</v>
      </c>
      <c r="AA248" s="61">
        <f t="shared" si="74"/>
        <v>854</v>
      </c>
    </row>
    <row r="249" spans="1:27" s="61" customFormat="1" ht="12.75">
      <c r="A249" s="35">
        <v>222</v>
      </c>
      <c r="B249" s="57">
        <f t="shared" si="66"/>
        <v>2396.82571971191</v>
      </c>
      <c r="C249" s="58">
        <f t="shared" si="57"/>
        <v>649587.7065563218</v>
      </c>
      <c r="D249" s="65">
        <f t="shared" si="67"/>
        <v>126.74971663517164</v>
      </c>
      <c r="E249" s="66">
        <f t="shared" si="68"/>
        <v>34351.708202464215</v>
      </c>
      <c r="F249" s="65">
        <f t="shared" si="58"/>
        <v>13.038473087793257</v>
      </c>
      <c r="G249" s="58">
        <f t="shared" si="69"/>
        <v>3533.686976253728</v>
      </c>
      <c r="H249" s="57">
        <f t="shared" si="59"/>
        <v>139.7881897229649</v>
      </c>
      <c r="I249" s="60">
        <f t="shared" si="75"/>
        <v>37885.39517871794</v>
      </c>
      <c r="J249" s="67"/>
      <c r="K249" s="67"/>
      <c r="L249" s="67"/>
      <c r="M249" s="61">
        <f t="shared" si="70"/>
        <v>861.53</v>
      </c>
      <c r="Q249" s="62">
        <f t="shared" si="71"/>
        <v>2411.73290387595</v>
      </c>
      <c r="R249" s="63">
        <f t="shared" si="60"/>
        <v>641520.9524310026</v>
      </c>
      <c r="S249" s="64">
        <f t="shared" si="72"/>
        <v>127.4503075541609</v>
      </c>
      <c r="T249" s="63">
        <f t="shared" si="61"/>
        <v>33901.7818094068</v>
      </c>
      <c r="U249" s="61">
        <f t="shared" si="62"/>
        <v>13.301323165431343</v>
      </c>
      <c r="V249" s="63">
        <f t="shared" si="63"/>
        <v>3538.1519620047375</v>
      </c>
      <c r="W249" s="64">
        <f t="shared" si="64"/>
        <v>140.75163071959224</v>
      </c>
      <c r="X249" s="63">
        <f t="shared" si="65"/>
        <v>37439.93377141154</v>
      </c>
      <c r="Y249" s="63">
        <f t="shared" si="73"/>
        <v>38293.93377141154</v>
      </c>
      <c r="AA249" s="61">
        <f t="shared" si="74"/>
        <v>854</v>
      </c>
    </row>
    <row r="250" spans="1:27" s="61" customFormat="1" ht="12.75">
      <c r="A250" s="35">
        <v>223</v>
      </c>
      <c r="B250" s="57">
        <f t="shared" si="66"/>
        <v>2269.42112954079</v>
      </c>
      <c r="C250" s="58">
        <f t="shared" si="57"/>
        <v>615058.5145281448</v>
      </c>
      <c r="D250" s="65">
        <f t="shared" si="67"/>
        <v>127.40459017112002</v>
      </c>
      <c r="E250" s="66">
        <f t="shared" si="68"/>
        <v>34529.19202817695</v>
      </c>
      <c r="F250" s="65">
        <f t="shared" si="58"/>
        <v>12.383599551844869</v>
      </c>
      <c r="G250" s="58">
        <f t="shared" si="69"/>
        <v>3356.203150540996</v>
      </c>
      <c r="H250" s="57">
        <f t="shared" si="59"/>
        <v>139.7881897229649</v>
      </c>
      <c r="I250" s="60">
        <f t="shared" si="75"/>
        <v>37885.39517871794</v>
      </c>
      <c r="J250" s="67"/>
      <c r="K250" s="67"/>
      <c r="L250" s="67"/>
      <c r="M250" s="61">
        <f t="shared" si="70"/>
        <v>861.53</v>
      </c>
      <c r="Q250" s="62">
        <f t="shared" si="71"/>
        <v>2283.61495732643</v>
      </c>
      <c r="R250" s="63">
        <f t="shared" si="60"/>
        <v>607441.5786488304</v>
      </c>
      <c r="S250" s="64">
        <f t="shared" si="72"/>
        <v>128.11794654951984</v>
      </c>
      <c r="T250" s="63">
        <f t="shared" si="61"/>
        <v>34079.373782172275</v>
      </c>
      <c r="U250" s="61">
        <f t="shared" si="62"/>
        <v>12.633684170072392</v>
      </c>
      <c r="V250" s="63">
        <f t="shared" si="63"/>
        <v>3360.5599892392565</v>
      </c>
      <c r="W250" s="64">
        <f t="shared" si="64"/>
        <v>140.75163071959224</v>
      </c>
      <c r="X250" s="63">
        <f t="shared" si="65"/>
        <v>37439.93377141154</v>
      </c>
      <c r="Y250" s="63">
        <f t="shared" si="73"/>
        <v>38293.93377141154</v>
      </c>
      <c r="AA250" s="61">
        <f t="shared" si="74"/>
        <v>854</v>
      </c>
    </row>
    <row r="251" spans="1:27" s="61" customFormat="1" ht="12.75">
      <c r="A251" s="35">
        <v>224</v>
      </c>
      <c r="B251" s="57">
        <f t="shared" si="66"/>
        <v>2141.3582823204524</v>
      </c>
      <c r="C251" s="58">
        <f t="shared" si="57"/>
        <v>580350.9216744889</v>
      </c>
      <c r="D251" s="65">
        <f t="shared" si="67"/>
        <v>128.06284722033746</v>
      </c>
      <c r="E251" s="66">
        <f t="shared" si="68"/>
        <v>34707.59285365586</v>
      </c>
      <c r="F251" s="65">
        <f t="shared" si="58"/>
        <v>11.725342502627415</v>
      </c>
      <c r="G251" s="58">
        <f t="shared" si="69"/>
        <v>3177.8023250620818</v>
      </c>
      <c r="H251" s="57">
        <f t="shared" si="59"/>
        <v>139.7881897229649</v>
      </c>
      <c r="I251" s="60">
        <f t="shared" si="75"/>
        <v>37885.39517871794</v>
      </c>
      <c r="J251" s="67"/>
      <c r="K251" s="67"/>
      <c r="L251" s="67"/>
      <c r="M251" s="61">
        <f t="shared" si="70"/>
        <v>861.53</v>
      </c>
      <c r="Q251" s="62">
        <f t="shared" si="71"/>
        <v>2154.825874404129</v>
      </c>
      <c r="R251" s="63">
        <f t="shared" si="60"/>
        <v>573183.6825914984</v>
      </c>
      <c r="S251" s="64">
        <f t="shared" si="72"/>
        <v>128.78908292230125</v>
      </c>
      <c r="T251" s="63">
        <f t="shared" si="61"/>
        <v>34257.89605733213</v>
      </c>
      <c r="U251" s="61">
        <f t="shared" si="62"/>
        <v>11.962547797290997</v>
      </c>
      <c r="V251" s="63">
        <f t="shared" si="63"/>
        <v>3182.0377140794053</v>
      </c>
      <c r="W251" s="64">
        <f t="shared" si="64"/>
        <v>140.75163071959224</v>
      </c>
      <c r="X251" s="63">
        <f t="shared" si="65"/>
        <v>37439.93377141154</v>
      </c>
      <c r="Y251" s="63">
        <f t="shared" si="73"/>
        <v>38293.93377141154</v>
      </c>
      <c r="AA251" s="61">
        <f t="shared" si="74"/>
        <v>854</v>
      </c>
    </row>
    <row r="252" spans="1:27" s="61" customFormat="1" ht="12.75">
      <c r="A252" s="35">
        <v>225</v>
      </c>
      <c r="B252" s="57">
        <f t="shared" si="66"/>
        <v>2012.6337770561431</v>
      </c>
      <c r="C252" s="58">
        <f t="shared" si="57"/>
        <v>545464.0062577559</v>
      </c>
      <c r="D252" s="65">
        <f t="shared" si="67"/>
        <v>128.72450526430922</v>
      </c>
      <c r="E252" s="66">
        <f t="shared" si="68"/>
        <v>34886.91541673308</v>
      </c>
      <c r="F252" s="65">
        <f t="shared" si="58"/>
        <v>11.06368445865567</v>
      </c>
      <c r="G252" s="58">
        <f t="shared" si="69"/>
        <v>2998.4797619848596</v>
      </c>
      <c r="H252" s="57">
        <f t="shared" si="59"/>
        <v>139.7881897229649</v>
      </c>
      <c r="I252" s="60">
        <f t="shared" si="75"/>
        <v>37885.39517871794</v>
      </c>
      <c r="J252" s="67"/>
      <c r="K252" s="67"/>
      <c r="L252" s="67"/>
      <c r="M252" s="61">
        <f t="shared" si="70"/>
        <v>861.53</v>
      </c>
      <c r="Q252" s="62">
        <f t="shared" si="71"/>
        <v>2025.3621394108714</v>
      </c>
      <c r="R252" s="63">
        <f t="shared" si="60"/>
        <v>538746.3290832918</v>
      </c>
      <c r="S252" s="64">
        <f t="shared" si="72"/>
        <v>129.46373499325765</v>
      </c>
      <c r="T252" s="63">
        <f t="shared" si="61"/>
        <v>34437.353508206535</v>
      </c>
      <c r="U252" s="61">
        <f t="shared" si="62"/>
        <v>11.287895726334591</v>
      </c>
      <c r="V252" s="63">
        <f t="shared" si="63"/>
        <v>3002.5802632050013</v>
      </c>
      <c r="W252" s="64">
        <f t="shared" si="64"/>
        <v>140.75163071959224</v>
      </c>
      <c r="X252" s="63">
        <f t="shared" si="65"/>
        <v>37439.93377141154</v>
      </c>
      <c r="Y252" s="63">
        <f t="shared" si="73"/>
        <v>38293.93377141154</v>
      </c>
      <c r="AA252" s="61">
        <f t="shared" si="74"/>
        <v>854</v>
      </c>
    </row>
    <row r="253" spans="1:27" s="61" customFormat="1" ht="12.75">
      <c r="A253" s="35">
        <v>226</v>
      </c>
      <c r="B253" s="57">
        <f t="shared" si="66"/>
        <v>1883.2441951813016</v>
      </c>
      <c r="C253" s="58">
        <f t="shared" si="57"/>
        <v>510396.8417780363</v>
      </c>
      <c r="D253" s="65">
        <f t="shared" si="67"/>
        <v>129.38958187484147</v>
      </c>
      <c r="E253" s="66">
        <f t="shared" si="68"/>
        <v>35067.16447971953</v>
      </c>
      <c r="F253" s="65">
        <f t="shared" si="58"/>
        <v>10.398607848123406</v>
      </c>
      <c r="G253" s="58">
        <f t="shared" si="69"/>
        <v>2818.2306989984054</v>
      </c>
      <c r="H253" s="57">
        <f t="shared" si="59"/>
        <v>139.7881897229649</v>
      </c>
      <c r="I253" s="60">
        <f t="shared" si="75"/>
        <v>37885.39517871794</v>
      </c>
      <c r="J253" s="67"/>
      <c r="K253" s="67"/>
      <c r="L253" s="67"/>
      <c r="M253" s="61">
        <f t="shared" si="70"/>
        <v>861.53</v>
      </c>
      <c r="Q253" s="62">
        <f t="shared" si="71"/>
        <v>1895.2202182317578</v>
      </c>
      <c r="R253" s="63">
        <f t="shared" si="60"/>
        <v>504128.57804964756</v>
      </c>
      <c r="S253" s="64">
        <f t="shared" si="72"/>
        <v>130.14192117911352</v>
      </c>
      <c r="T253" s="63">
        <f t="shared" si="61"/>
        <v>34617.7510336442</v>
      </c>
      <c r="U253" s="61">
        <f t="shared" si="62"/>
        <v>10.609709540478706</v>
      </c>
      <c r="V253" s="63">
        <f t="shared" si="63"/>
        <v>2822.1827377673358</v>
      </c>
      <c r="W253" s="64">
        <f t="shared" si="64"/>
        <v>140.75163071959224</v>
      </c>
      <c r="X253" s="63">
        <f t="shared" si="65"/>
        <v>37439.93377141154</v>
      </c>
      <c r="Y253" s="63">
        <f t="shared" si="73"/>
        <v>38293.93377141154</v>
      </c>
      <c r="AA253" s="61">
        <f t="shared" si="74"/>
        <v>854</v>
      </c>
    </row>
    <row r="254" spans="1:27" s="61" customFormat="1" ht="12.75">
      <c r="A254" s="35">
        <v>227</v>
      </c>
      <c r="B254" s="57">
        <f t="shared" si="66"/>
        <v>1753.1861004667735</v>
      </c>
      <c r="C254" s="58">
        <f t="shared" si="57"/>
        <v>475148.49694850494</v>
      </c>
      <c r="D254" s="65">
        <f t="shared" si="67"/>
        <v>130.05809471452815</v>
      </c>
      <c r="E254" s="66">
        <f t="shared" si="68"/>
        <v>35248.344829531416</v>
      </c>
      <c r="F254" s="65">
        <f t="shared" si="58"/>
        <v>9.730095008436725</v>
      </c>
      <c r="G254" s="58">
        <f t="shared" si="69"/>
        <v>2637.050349186521</v>
      </c>
      <c r="H254" s="57">
        <f t="shared" si="59"/>
        <v>139.7881897229649</v>
      </c>
      <c r="I254" s="60">
        <f t="shared" si="75"/>
        <v>37885.39517871794</v>
      </c>
      <c r="J254" s="67"/>
      <c r="K254" s="67"/>
      <c r="L254" s="67"/>
      <c r="M254" s="61">
        <f t="shared" si="70"/>
        <v>861.53</v>
      </c>
      <c r="Q254" s="62">
        <f t="shared" si="71"/>
        <v>1764.3965582386897</v>
      </c>
      <c r="R254" s="63">
        <f t="shared" si="60"/>
        <v>469329.48449149146</v>
      </c>
      <c r="S254" s="64">
        <f t="shared" si="72"/>
        <v>130.82365999306802</v>
      </c>
      <c r="T254" s="63">
        <f t="shared" si="61"/>
        <v>34799.09355815609</v>
      </c>
      <c r="U254" s="61">
        <f t="shared" si="62"/>
        <v>9.927970726524231</v>
      </c>
      <c r="V254" s="63">
        <f t="shared" si="63"/>
        <v>2640.8402132554456</v>
      </c>
      <c r="W254" s="64">
        <f t="shared" si="64"/>
        <v>140.75163071959224</v>
      </c>
      <c r="X254" s="63">
        <f t="shared" si="65"/>
        <v>37439.93377141154</v>
      </c>
      <c r="Y254" s="63">
        <f t="shared" si="73"/>
        <v>38293.93377141154</v>
      </c>
      <c r="AA254" s="61">
        <f t="shared" si="74"/>
        <v>854</v>
      </c>
    </row>
    <row r="255" spans="1:27" s="61" customFormat="1" ht="12.75">
      <c r="A255" s="35">
        <v>228</v>
      </c>
      <c r="B255" s="57">
        <f t="shared" si="66"/>
        <v>1622.4560389295536</v>
      </c>
      <c r="C255" s="58">
        <f t="shared" si="57"/>
        <v>439718.0356706876</v>
      </c>
      <c r="D255" s="65">
        <f t="shared" si="67"/>
        <v>130.73006153721988</v>
      </c>
      <c r="E255" s="66">
        <f t="shared" si="68"/>
        <v>35430.46127781733</v>
      </c>
      <c r="F255" s="65">
        <f t="shared" si="58"/>
        <v>9.058128185744996</v>
      </c>
      <c r="G255" s="58">
        <f t="shared" si="69"/>
        <v>2454.933900900609</v>
      </c>
      <c r="H255" s="57">
        <f t="shared" si="59"/>
        <v>139.7881897229649</v>
      </c>
      <c r="I255" s="60">
        <f t="shared" si="75"/>
        <v>37885.39517871794</v>
      </c>
      <c r="J255" s="67"/>
      <c r="K255" s="67"/>
      <c r="L255" s="67"/>
      <c r="M255" s="61">
        <f t="shared" si="70"/>
        <v>861.53</v>
      </c>
      <c r="Q255" s="62">
        <f t="shared" si="71"/>
        <v>1632.8875881933895</v>
      </c>
      <c r="R255" s="63">
        <f t="shared" si="60"/>
        <v>434348.0984594416</v>
      </c>
      <c r="S255" s="64">
        <f t="shared" si="72"/>
        <v>131.50897004530023</v>
      </c>
      <c r="T255" s="63">
        <f t="shared" si="61"/>
        <v>34981.386032049864</v>
      </c>
      <c r="U255" s="61">
        <f t="shared" si="62"/>
        <v>9.242660674292024</v>
      </c>
      <c r="V255" s="63">
        <f t="shared" si="63"/>
        <v>2458.5477393616784</v>
      </c>
      <c r="W255" s="64">
        <f t="shared" si="64"/>
        <v>140.75163071959224</v>
      </c>
      <c r="X255" s="63">
        <f t="shared" si="65"/>
        <v>37439.93377141154</v>
      </c>
      <c r="Y255" s="63">
        <f t="shared" si="73"/>
        <v>38293.93377141154</v>
      </c>
      <c r="AA255" s="61">
        <f t="shared" si="74"/>
        <v>854</v>
      </c>
    </row>
    <row r="256" spans="1:27" s="61" customFormat="1" ht="12.75">
      <c r="A256" s="35">
        <v>229</v>
      </c>
      <c r="B256" s="57">
        <f t="shared" si="66"/>
        <v>1491.050538741058</v>
      </c>
      <c r="C256" s="58">
        <f t="shared" si="57"/>
        <v>404104.5170096015</v>
      </c>
      <c r="D256" s="65">
        <f t="shared" si="67"/>
        <v>131.40550018849552</v>
      </c>
      <c r="E256" s="66">
        <f t="shared" si="68"/>
        <v>35613.518661086055</v>
      </c>
      <c r="F256" s="65">
        <f t="shared" si="58"/>
        <v>8.38268953446936</v>
      </c>
      <c r="G256" s="58">
        <f t="shared" si="69"/>
        <v>2271.8765176318857</v>
      </c>
      <c r="H256" s="57">
        <f t="shared" si="59"/>
        <v>139.7881897229649</v>
      </c>
      <c r="I256" s="60">
        <f t="shared" si="75"/>
        <v>37885.39517871794</v>
      </c>
      <c r="J256" s="67"/>
      <c r="K256" s="67"/>
      <c r="L256" s="67"/>
      <c r="M256" s="61">
        <f t="shared" si="70"/>
        <v>861.53</v>
      </c>
      <c r="Q256" s="62">
        <f t="shared" si="71"/>
        <v>1500.689718149912</v>
      </c>
      <c r="R256" s="63">
        <f t="shared" si="60"/>
        <v>399183.4650278766</v>
      </c>
      <c r="S256" s="64">
        <f t="shared" si="72"/>
        <v>132.19787004347734</v>
      </c>
      <c r="T256" s="63">
        <f t="shared" si="61"/>
        <v>35164.63343156497</v>
      </c>
      <c r="U256" s="61">
        <f t="shared" si="62"/>
        <v>8.553760676114907</v>
      </c>
      <c r="V256" s="63">
        <f t="shared" si="63"/>
        <v>2275.3003398465653</v>
      </c>
      <c r="W256" s="64">
        <f t="shared" si="64"/>
        <v>140.75163071959224</v>
      </c>
      <c r="X256" s="63">
        <f t="shared" si="65"/>
        <v>37439.93377141154</v>
      </c>
      <c r="Y256" s="63">
        <f t="shared" si="73"/>
        <v>38293.93377141154</v>
      </c>
      <c r="AA256" s="61">
        <f t="shared" si="74"/>
        <v>854</v>
      </c>
    </row>
    <row r="257" spans="1:27" s="61" customFormat="1" ht="12.75">
      <c r="A257" s="35">
        <v>230</v>
      </c>
      <c r="B257" s="57">
        <f t="shared" si="66"/>
        <v>1358.966110134922</v>
      </c>
      <c r="C257" s="58">
        <f t="shared" si="57"/>
        <v>368306.99516876653</v>
      </c>
      <c r="D257" s="65">
        <f t="shared" si="67"/>
        <v>132.0844286061361</v>
      </c>
      <c r="E257" s="66">
        <f t="shared" si="68"/>
        <v>35797.521840835005</v>
      </c>
      <c r="F257" s="65">
        <f t="shared" si="58"/>
        <v>7.7037611168288</v>
      </c>
      <c r="G257" s="58">
        <f t="shared" si="69"/>
        <v>2087.873337882941</v>
      </c>
      <c r="H257" s="57">
        <f t="shared" si="59"/>
        <v>139.7881897229649</v>
      </c>
      <c r="I257" s="60">
        <f t="shared" si="75"/>
        <v>37885.39517871794</v>
      </c>
      <c r="J257" s="67"/>
      <c r="K257" s="67"/>
      <c r="L257" s="67"/>
      <c r="M257" s="61">
        <f t="shared" si="70"/>
        <v>861.53</v>
      </c>
      <c r="Q257" s="62">
        <f t="shared" si="71"/>
        <v>1367.799339356647</v>
      </c>
      <c r="R257" s="63">
        <f t="shared" si="60"/>
        <v>363834.62426886806</v>
      </c>
      <c r="S257" s="64">
        <f t="shared" si="72"/>
        <v>132.89037879326528</v>
      </c>
      <c r="T257" s="63">
        <f t="shared" si="61"/>
        <v>35348.84075900856</v>
      </c>
      <c r="U257" s="61">
        <f t="shared" si="62"/>
        <v>7.861251926326969</v>
      </c>
      <c r="V257" s="63">
        <f t="shared" si="63"/>
        <v>2091.0930124029737</v>
      </c>
      <c r="W257" s="64">
        <f t="shared" si="64"/>
        <v>140.75163071959224</v>
      </c>
      <c r="X257" s="63">
        <f t="shared" si="65"/>
        <v>37439.93377141154</v>
      </c>
      <c r="Y257" s="63">
        <f t="shared" si="73"/>
        <v>38293.93377141154</v>
      </c>
      <c r="AA257" s="61">
        <f t="shared" si="74"/>
        <v>854</v>
      </c>
    </row>
    <row r="258" spans="1:27" s="61" customFormat="1" ht="12.75">
      <c r="A258" s="35">
        <v>231</v>
      </c>
      <c r="B258" s="57">
        <f t="shared" si="66"/>
        <v>1226.199245314321</v>
      </c>
      <c r="C258" s="58">
        <f t="shared" si="57"/>
        <v>332324.5194650872</v>
      </c>
      <c r="D258" s="65">
        <f t="shared" si="67"/>
        <v>132.7668648206011</v>
      </c>
      <c r="E258" s="66">
        <f t="shared" si="68"/>
        <v>35982.47570367931</v>
      </c>
      <c r="F258" s="65">
        <f t="shared" si="58"/>
        <v>7.021324902363763</v>
      </c>
      <c r="G258" s="58">
        <f t="shared" si="69"/>
        <v>1902.919475038627</v>
      </c>
      <c r="H258" s="57">
        <f t="shared" si="59"/>
        <v>139.7881897229649</v>
      </c>
      <c r="I258" s="60">
        <f t="shared" si="75"/>
        <v>37885.39517871794</v>
      </c>
      <c r="J258" s="67"/>
      <c r="K258" s="67"/>
      <c r="L258" s="67"/>
      <c r="M258" s="61">
        <f t="shared" si="70"/>
        <v>861.53</v>
      </c>
      <c r="Q258" s="62">
        <f t="shared" si="71"/>
        <v>1234.2128241578048</v>
      </c>
      <c r="R258" s="63">
        <f t="shared" si="60"/>
        <v>328300.6112259761</v>
      </c>
      <c r="S258" s="64">
        <f t="shared" si="72"/>
        <v>133.58651519884202</v>
      </c>
      <c r="T258" s="63">
        <f t="shared" si="61"/>
        <v>35534.01304289198</v>
      </c>
      <c r="U258" s="61">
        <f t="shared" si="62"/>
        <v>7.165115520750212</v>
      </c>
      <c r="V258" s="63">
        <f t="shared" si="63"/>
        <v>1905.9207285195564</v>
      </c>
      <c r="W258" s="64">
        <f t="shared" si="64"/>
        <v>140.75163071959224</v>
      </c>
      <c r="X258" s="63">
        <f t="shared" si="65"/>
        <v>37439.93377141154</v>
      </c>
      <c r="Y258" s="63">
        <f t="shared" si="73"/>
        <v>38293.93377141154</v>
      </c>
      <c r="AA258" s="61">
        <f t="shared" si="74"/>
        <v>854</v>
      </c>
    </row>
    <row r="259" spans="1:27" s="61" customFormat="1" ht="12.75">
      <c r="A259" s="35">
        <v>232</v>
      </c>
      <c r="B259" s="57">
        <f t="shared" si="66"/>
        <v>1092.7464183588133</v>
      </c>
      <c r="C259" s="58">
        <f t="shared" si="57"/>
        <v>296156.1343036056</v>
      </c>
      <c r="D259" s="65">
        <f t="shared" si="67"/>
        <v>133.45282695550756</v>
      </c>
      <c r="E259" s="66">
        <f t="shared" si="68"/>
        <v>36168.38516148166</v>
      </c>
      <c r="F259" s="65">
        <f t="shared" si="58"/>
        <v>6.335362767457325</v>
      </c>
      <c r="G259" s="58">
        <f t="shared" si="69"/>
        <v>1717.010017236284</v>
      </c>
      <c r="H259" s="57">
        <f t="shared" si="59"/>
        <v>139.7881897229649</v>
      </c>
      <c r="I259" s="60">
        <f t="shared" si="75"/>
        <v>37885.39517871794</v>
      </c>
      <c r="J259" s="67"/>
      <c r="K259" s="67"/>
      <c r="L259" s="67"/>
      <c r="M259" s="61">
        <f t="shared" si="70"/>
        <v>861.53</v>
      </c>
      <c r="Q259" s="62">
        <f t="shared" si="71"/>
        <v>1099.926525894391</v>
      </c>
      <c r="R259" s="63">
        <f t="shared" si="60"/>
        <v>292580.455887908</v>
      </c>
      <c r="S259" s="64">
        <f t="shared" si="72"/>
        <v>134.28629826341376</v>
      </c>
      <c r="T259" s="63">
        <f t="shared" si="61"/>
        <v>35720.155338068056</v>
      </c>
      <c r="U259" s="61">
        <f t="shared" si="62"/>
        <v>6.4653324561785</v>
      </c>
      <c r="V259" s="63">
        <f t="shared" si="63"/>
        <v>1719.778433343481</v>
      </c>
      <c r="W259" s="64">
        <f t="shared" si="64"/>
        <v>140.75163071959224</v>
      </c>
      <c r="X259" s="63">
        <f t="shared" si="65"/>
        <v>37439.93377141154</v>
      </c>
      <c r="Y259" s="63">
        <f t="shared" si="73"/>
        <v>38293.93377141154</v>
      </c>
      <c r="AA259" s="61">
        <f t="shared" si="74"/>
        <v>854</v>
      </c>
    </row>
    <row r="260" spans="1:27" s="61" customFormat="1" ht="12.75">
      <c r="A260" s="35">
        <v>233</v>
      </c>
      <c r="B260" s="57">
        <f t="shared" si="66"/>
        <v>958.6040851307023</v>
      </c>
      <c r="C260" s="58">
        <f t="shared" si="57"/>
        <v>259800.8791521229</v>
      </c>
      <c r="D260" s="65">
        <f t="shared" si="67"/>
        <v>134.14233322811103</v>
      </c>
      <c r="E260" s="66">
        <f t="shared" si="68"/>
        <v>36355.25515148265</v>
      </c>
      <c r="F260" s="65">
        <f t="shared" si="58"/>
        <v>5.645856494853869</v>
      </c>
      <c r="G260" s="58">
        <f t="shared" si="69"/>
        <v>1530.1400272352955</v>
      </c>
      <c r="H260" s="57">
        <f t="shared" si="59"/>
        <v>139.7881897229649</v>
      </c>
      <c r="I260" s="60">
        <f t="shared" si="75"/>
        <v>37885.39517871794</v>
      </c>
      <c r="J260" s="67"/>
      <c r="K260" s="67"/>
      <c r="L260" s="67"/>
      <c r="M260" s="61">
        <f t="shared" si="70"/>
        <v>861.53</v>
      </c>
      <c r="Q260" s="62">
        <f t="shared" si="71"/>
        <v>964.9367788046576</v>
      </c>
      <c r="R260" s="63">
        <f t="shared" si="60"/>
        <v>256673.1831620389</v>
      </c>
      <c r="S260" s="64">
        <f t="shared" si="72"/>
        <v>134.98974708973344</v>
      </c>
      <c r="T260" s="63">
        <f t="shared" si="61"/>
        <v>35907.272725869094</v>
      </c>
      <c r="U260" s="61">
        <f t="shared" si="62"/>
        <v>5.761883629858811</v>
      </c>
      <c r="V260" s="63">
        <f t="shared" si="63"/>
        <v>1532.6610455424438</v>
      </c>
      <c r="W260" s="64">
        <f t="shared" si="64"/>
        <v>140.75163071959224</v>
      </c>
      <c r="X260" s="63">
        <f t="shared" si="65"/>
        <v>37439.93377141154</v>
      </c>
      <c r="Y260" s="63">
        <f t="shared" si="73"/>
        <v>38293.93377141154</v>
      </c>
      <c r="AA260" s="61">
        <f t="shared" si="74"/>
        <v>854</v>
      </c>
    </row>
    <row r="261" spans="1:27" s="61" customFormat="1" ht="12.75">
      <c r="A261" s="35">
        <v>234</v>
      </c>
      <c r="B261" s="57">
        <f t="shared" si="66"/>
        <v>823.7686831809127</v>
      </c>
      <c r="C261" s="58">
        <f t="shared" si="57"/>
        <v>223257.78851569095</v>
      </c>
      <c r="D261" s="65">
        <f t="shared" si="67"/>
        <v>134.8354019497896</v>
      </c>
      <c r="E261" s="66">
        <f t="shared" si="68"/>
        <v>36543.090636431974</v>
      </c>
      <c r="F261" s="65">
        <f t="shared" si="58"/>
        <v>4.952787773175295</v>
      </c>
      <c r="G261" s="58">
        <f t="shared" si="69"/>
        <v>1342.3045422859684</v>
      </c>
      <c r="H261" s="57">
        <f t="shared" si="59"/>
        <v>139.7881897229649</v>
      </c>
      <c r="I261" s="60">
        <f t="shared" si="75"/>
        <v>37885.39517871794</v>
      </c>
      <c r="J261" s="67"/>
      <c r="K261" s="67"/>
      <c r="L261" s="67"/>
      <c r="M261" s="61">
        <f t="shared" si="70"/>
        <v>861.53</v>
      </c>
      <c r="Q261" s="62">
        <f t="shared" si="71"/>
        <v>829.2398979240352</v>
      </c>
      <c r="R261" s="63">
        <f t="shared" si="60"/>
        <v>220577.81284779336</v>
      </c>
      <c r="S261" s="64">
        <f t="shared" si="72"/>
        <v>135.69688088062247</v>
      </c>
      <c r="T261" s="63">
        <f t="shared" si="61"/>
        <v>36095.37031424558</v>
      </c>
      <c r="U261" s="61">
        <f t="shared" si="62"/>
        <v>5.0547498389697685</v>
      </c>
      <c r="V261" s="63">
        <f t="shared" si="63"/>
        <v>1344.5634571659584</v>
      </c>
      <c r="W261" s="64">
        <f t="shared" si="64"/>
        <v>140.75163071959224</v>
      </c>
      <c r="X261" s="63">
        <f t="shared" si="65"/>
        <v>37439.93377141154</v>
      </c>
      <c r="Y261" s="63">
        <f t="shared" si="73"/>
        <v>38293.93377141154</v>
      </c>
      <c r="AA261" s="61">
        <f t="shared" si="74"/>
        <v>854</v>
      </c>
    </row>
    <row r="262" spans="1:27" s="61" customFormat="1" ht="12.75">
      <c r="A262" s="35">
        <v>235</v>
      </c>
      <c r="B262" s="57">
        <f t="shared" si="66"/>
        <v>688.2366316543826</v>
      </c>
      <c r="C262" s="58">
        <f t="shared" si="57"/>
        <v>186525.89191097076</v>
      </c>
      <c r="D262" s="65">
        <f t="shared" si="67"/>
        <v>135.53205152653018</v>
      </c>
      <c r="E262" s="66">
        <f t="shared" si="68"/>
        <v>36731.896604720205</v>
      </c>
      <c r="F262" s="65">
        <f t="shared" si="58"/>
        <v>4.256138196434716</v>
      </c>
      <c r="G262" s="58">
        <f t="shared" si="69"/>
        <v>1153.4985739977365</v>
      </c>
      <c r="H262" s="57">
        <f t="shared" si="59"/>
        <v>139.7881897229649</v>
      </c>
      <c r="I262" s="60">
        <f t="shared" si="75"/>
        <v>37885.39517871794</v>
      </c>
      <c r="J262" s="67"/>
      <c r="K262" s="67"/>
      <c r="L262" s="67"/>
      <c r="M262" s="61">
        <f t="shared" si="70"/>
        <v>861.53</v>
      </c>
      <c r="Q262" s="62">
        <f t="shared" si="71"/>
        <v>692.8321789845404</v>
      </c>
      <c r="R262" s="63">
        <f t="shared" si="60"/>
        <v>184293.35960988776</v>
      </c>
      <c r="S262" s="64">
        <f t="shared" si="72"/>
        <v>136.4077189394948</v>
      </c>
      <c r="T262" s="63">
        <f t="shared" si="61"/>
        <v>36284.45323790562</v>
      </c>
      <c r="U262" s="61">
        <f t="shared" si="62"/>
        <v>4.343911780097433</v>
      </c>
      <c r="V262" s="63">
        <f t="shared" si="63"/>
        <v>1155.4805335059173</v>
      </c>
      <c r="W262" s="64">
        <f t="shared" si="64"/>
        <v>140.75163071959224</v>
      </c>
      <c r="X262" s="63">
        <f t="shared" si="65"/>
        <v>37439.93377141154</v>
      </c>
      <c r="Y262" s="63">
        <f t="shared" si="73"/>
        <v>38293.93377141154</v>
      </c>
      <c r="AA262" s="61">
        <f t="shared" si="74"/>
        <v>854</v>
      </c>
    </row>
    <row r="263" spans="1:27" s="61" customFormat="1" ht="12.75">
      <c r="A263" s="35">
        <v>236</v>
      </c>
      <c r="B263" s="57">
        <f t="shared" si="66"/>
        <v>552.0043311949653</v>
      </c>
      <c r="C263" s="58">
        <f t="shared" si="57"/>
        <v>149604.21384045947</v>
      </c>
      <c r="D263" s="65">
        <f t="shared" si="67"/>
        <v>136.23230045941725</v>
      </c>
      <c r="E263" s="66">
        <f t="shared" si="68"/>
        <v>36921.67807051126</v>
      </c>
      <c r="F263" s="65">
        <f t="shared" si="58"/>
        <v>3.5558892635476433</v>
      </c>
      <c r="G263" s="58">
        <f t="shared" si="69"/>
        <v>963.7171082066823</v>
      </c>
      <c r="H263" s="57">
        <f t="shared" si="59"/>
        <v>139.7881897229649</v>
      </c>
      <c r="I263" s="60">
        <f t="shared" si="75"/>
        <v>37885.39517871794</v>
      </c>
      <c r="J263" s="67"/>
      <c r="K263" s="67"/>
      <c r="L263" s="67"/>
      <c r="M263" s="61">
        <f t="shared" si="70"/>
        <v>861.53</v>
      </c>
      <c r="Q263" s="62">
        <f t="shared" si="71"/>
        <v>555.7098983136566</v>
      </c>
      <c r="R263" s="63">
        <f t="shared" si="60"/>
        <v>147818.83295143265</v>
      </c>
      <c r="S263" s="64">
        <f t="shared" si="72"/>
        <v>137.12228067088387</v>
      </c>
      <c r="T263" s="63">
        <f t="shared" si="61"/>
        <v>36474.52665845511</v>
      </c>
      <c r="U263" s="61">
        <f t="shared" si="62"/>
        <v>3.6293500487083676</v>
      </c>
      <c r="V263" s="63">
        <f t="shared" si="63"/>
        <v>965.4071129564257</v>
      </c>
      <c r="W263" s="64">
        <f t="shared" si="64"/>
        <v>140.75163071959224</v>
      </c>
      <c r="X263" s="63">
        <f t="shared" si="65"/>
        <v>37439.93377141154</v>
      </c>
      <c r="Y263" s="63">
        <f t="shared" si="73"/>
        <v>38293.93377141154</v>
      </c>
      <c r="AA263" s="61">
        <f t="shared" si="74"/>
        <v>854</v>
      </c>
    </row>
    <row r="264" spans="1:27" s="61" customFormat="1" ht="12.75">
      <c r="A264" s="35">
        <v>237</v>
      </c>
      <c r="B264" s="57">
        <f t="shared" si="66"/>
        <v>415.0681638498411</v>
      </c>
      <c r="C264" s="58">
        <f t="shared" si="57"/>
        <v>112491.77376658392</v>
      </c>
      <c r="D264" s="65">
        <f t="shared" si="67"/>
        <v>136.93616734512423</v>
      </c>
      <c r="E264" s="66">
        <f t="shared" si="68"/>
        <v>37112.440073875565</v>
      </c>
      <c r="F264" s="65">
        <f t="shared" si="58"/>
        <v>2.852022377840654</v>
      </c>
      <c r="G264" s="58">
        <f t="shared" si="69"/>
        <v>772.955104842374</v>
      </c>
      <c r="H264" s="57">
        <f t="shared" si="59"/>
        <v>139.7881897229649</v>
      </c>
      <c r="I264" s="60">
        <f t="shared" si="75"/>
        <v>37885.39517871794</v>
      </c>
      <c r="J264" s="67"/>
      <c r="K264" s="67"/>
      <c r="L264" s="67"/>
      <c r="M264" s="61">
        <f t="shared" si="70"/>
        <v>861.53</v>
      </c>
      <c r="Q264" s="62">
        <f t="shared" si="71"/>
        <v>417.8693127326843</v>
      </c>
      <c r="R264" s="63">
        <f t="shared" si="60"/>
        <v>111153.23718689402</v>
      </c>
      <c r="S264" s="64">
        <f t="shared" si="72"/>
        <v>137.84058558097232</v>
      </c>
      <c r="T264" s="63">
        <f t="shared" si="61"/>
        <v>36665.59576453864</v>
      </c>
      <c r="U264" s="61">
        <f t="shared" si="62"/>
        <v>2.9110451386199183</v>
      </c>
      <c r="V264" s="63">
        <f t="shared" si="63"/>
        <v>774.3380068728983</v>
      </c>
      <c r="W264" s="64">
        <f t="shared" si="64"/>
        <v>140.75163071959224</v>
      </c>
      <c r="X264" s="63">
        <f t="shared" si="65"/>
        <v>37439.93377141154</v>
      </c>
      <c r="Y264" s="63">
        <f t="shared" si="73"/>
        <v>38293.93377141154</v>
      </c>
      <c r="AA264" s="61">
        <f t="shared" si="74"/>
        <v>854</v>
      </c>
    </row>
    <row r="265" spans="1:27" s="61" customFormat="1" ht="12.75">
      <c r="A265" s="35">
        <v>238</v>
      </c>
      <c r="B265" s="57">
        <f t="shared" si="66"/>
        <v>277.4244929734337</v>
      </c>
      <c r="C265" s="58">
        <f t="shared" si="57"/>
        <v>75187.58608565999</v>
      </c>
      <c r="D265" s="65">
        <f t="shared" si="67"/>
        <v>137.64367087640738</v>
      </c>
      <c r="E265" s="66">
        <f t="shared" si="68"/>
        <v>37304.187680923926</v>
      </c>
      <c r="F265" s="65">
        <f t="shared" si="58"/>
        <v>2.1445188465575122</v>
      </c>
      <c r="G265" s="58">
        <f t="shared" si="69"/>
        <v>581.207497794017</v>
      </c>
      <c r="H265" s="57">
        <f t="shared" si="59"/>
        <v>139.7881897229649</v>
      </c>
      <c r="I265" s="60">
        <f t="shared" si="75"/>
        <v>37885.39517871794</v>
      </c>
      <c r="J265" s="67"/>
      <c r="K265" s="67"/>
      <c r="L265" s="67"/>
      <c r="M265" s="61">
        <f t="shared" si="70"/>
        <v>861.53</v>
      </c>
      <c r="Q265" s="62">
        <f t="shared" si="71"/>
        <v>279.3066594545598</v>
      </c>
      <c r="R265" s="63">
        <f t="shared" si="60"/>
        <v>74295.5714149129</v>
      </c>
      <c r="S265" s="64">
        <f t="shared" si="72"/>
        <v>138.56265327812451</v>
      </c>
      <c r="T265" s="63">
        <f t="shared" si="61"/>
        <v>36857.66577198112</v>
      </c>
      <c r="U265" s="61">
        <f t="shared" si="62"/>
        <v>2.188977441467742</v>
      </c>
      <c r="V265" s="63">
        <f t="shared" si="63"/>
        <v>582.2679994304193</v>
      </c>
      <c r="W265" s="64">
        <f t="shared" si="64"/>
        <v>140.75163071959224</v>
      </c>
      <c r="X265" s="63">
        <f t="shared" si="65"/>
        <v>37439.93377141154</v>
      </c>
      <c r="Y265" s="63">
        <f t="shared" si="73"/>
        <v>38293.93377141154</v>
      </c>
      <c r="AA265" s="61">
        <f t="shared" si="74"/>
        <v>854</v>
      </c>
    </row>
    <row r="266" spans="1:27" s="61" customFormat="1" ht="12.75">
      <c r="A266" s="35">
        <v>239</v>
      </c>
      <c r="B266" s="57">
        <f t="shared" si="66"/>
        <v>139.06966313083154</v>
      </c>
      <c r="C266" s="58">
        <f t="shared" si="57"/>
        <v>37690.660101717964</v>
      </c>
      <c r="D266" s="65">
        <f t="shared" si="67"/>
        <v>138.35482984260216</v>
      </c>
      <c r="E266" s="66">
        <f t="shared" si="68"/>
        <v>37496.925983942034</v>
      </c>
      <c r="F266" s="65">
        <f t="shared" si="58"/>
        <v>1.433359880362741</v>
      </c>
      <c r="G266" s="58">
        <f t="shared" si="69"/>
        <v>388.46919477591</v>
      </c>
      <c r="H266" s="57">
        <f t="shared" si="59"/>
        <v>139.7881897229649</v>
      </c>
      <c r="I266" s="60">
        <f t="shared" si="75"/>
        <v>37885.39517871794</v>
      </c>
      <c r="J266" s="67"/>
      <c r="K266" s="67"/>
      <c r="L266" s="67"/>
      <c r="M266" s="61">
        <f t="shared" si="70"/>
        <v>861.53</v>
      </c>
      <c r="Q266" s="62">
        <f t="shared" si="71"/>
        <v>140.01815598113808</v>
      </c>
      <c r="R266" s="63">
        <f t="shared" si="60"/>
        <v>37244.82949098273</v>
      </c>
      <c r="S266" s="64">
        <f t="shared" si="72"/>
        <v>139.2885034734217</v>
      </c>
      <c r="T266" s="63">
        <f t="shared" si="61"/>
        <v>37050.741923930174</v>
      </c>
      <c r="U266" s="61">
        <f t="shared" si="62"/>
        <v>1.4631272461705294</v>
      </c>
      <c r="V266" s="63">
        <f t="shared" si="63"/>
        <v>389.1918474813608</v>
      </c>
      <c r="W266" s="64">
        <f t="shared" si="64"/>
        <v>140.75163071959224</v>
      </c>
      <c r="X266" s="63">
        <f t="shared" si="65"/>
        <v>37439.93377141154</v>
      </c>
      <c r="Y266" s="63">
        <f t="shared" si="73"/>
        <v>38293.93377141154</v>
      </c>
      <c r="AA266" s="61">
        <f t="shared" si="74"/>
        <v>854</v>
      </c>
    </row>
    <row r="267" spans="1:27" s="61" customFormat="1" ht="12.75">
      <c r="A267" s="35">
        <v>240</v>
      </c>
      <c r="B267" s="57">
        <f t="shared" si="66"/>
        <v>7.092921805451624E-10</v>
      </c>
      <c r="C267" s="58">
        <f t="shared" si="57"/>
        <v>1.922323667713499E-07</v>
      </c>
      <c r="D267" s="65">
        <f t="shared" si="67"/>
        <v>139.06966313012225</v>
      </c>
      <c r="E267" s="66">
        <f t="shared" si="68"/>
        <v>37690.66010152573</v>
      </c>
      <c r="F267" s="65">
        <f t="shared" si="58"/>
        <v>0.7185265928426295</v>
      </c>
      <c r="G267" s="58">
        <f t="shared" si="69"/>
        <v>194.73507719220945</v>
      </c>
      <c r="H267" s="57">
        <f t="shared" si="59"/>
        <v>139.7881897229649</v>
      </c>
      <c r="I267" s="60">
        <f t="shared" si="75"/>
        <v>37885.39517871794</v>
      </c>
      <c r="J267" s="67"/>
      <c r="K267" s="67"/>
      <c r="L267" s="67"/>
      <c r="M267" s="61">
        <f t="shared" si="70"/>
        <v>861.53</v>
      </c>
      <c r="Q267" s="62">
        <f t="shared" si="71"/>
        <v>-6.221512194315437E-11</v>
      </c>
      <c r="R267" s="63">
        <f t="shared" si="60"/>
        <v>-1.6549222436879063E-08</v>
      </c>
      <c r="S267" s="64">
        <f t="shared" si="72"/>
        <v>140.0181559812003</v>
      </c>
      <c r="T267" s="63">
        <f t="shared" si="61"/>
        <v>37244.82949099928</v>
      </c>
      <c r="U267" s="61">
        <f t="shared" si="62"/>
        <v>0.7334747383919339</v>
      </c>
      <c r="V267" s="63">
        <f t="shared" si="63"/>
        <v>195.1042804122544</v>
      </c>
      <c r="W267" s="64">
        <f t="shared" si="64"/>
        <v>140.75163071959224</v>
      </c>
      <c r="X267" s="63">
        <f t="shared" si="65"/>
        <v>37439.93377141154</v>
      </c>
      <c r="Y267" s="63">
        <f t="shared" si="73"/>
        <v>38293.93377141154</v>
      </c>
      <c r="AA267" s="61">
        <f t="shared" si="74"/>
        <v>854</v>
      </c>
    </row>
    <row r="268" spans="1:27" s="61" customFormat="1" ht="12.75">
      <c r="A268" s="35">
        <v>241</v>
      </c>
      <c r="B268" s="57">
        <f t="shared" si="66"/>
        <v>7.092921805451624E-10</v>
      </c>
      <c r="C268" s="58">
        <f t="shared" si="57"/>
        <v>1.922323667713499E-07</v>
      </c>
      <c r="D268" s="65">
        <f t="shared" si="67"/>
        <v>0</v>
      </c>
      <c r="E268" s="66">
        <f t="shared" si="68"/>
        <v>0</v>
      </c>
      <c r="F268" s="65">
        <f t="shared" si="58"/>
        <v>0</v>
      </c>
      <c r="G268" s="58">
        <f t="shared" si="69"/>
        <v>0</v>
      </c>
      <c r="H268" s="57">
        <f t="shared" si="59"/>
        <v>0</v>
      </c>
      <c r="I268" s="60">
        <f t="shared" si="75"/>
        <v>0</v>
      </c>
      <c r="J268" s="67"/>
      <c r="K268" s="67"/>
      <c r="L268" s="67"/>
      <c r="M268" s="61">
        <f t="shared" si="70"/>
        <v>0</v>
      </c>
      <c r="Q268" s="62">
        <f t="shared" si="71"/>
        <v>-6.221512194315437E-11</v>
      </c>
      <c r="R268" s="63">
        <f t="shared" si="60"/>
        <v>-1.6549222436879063E-08</v>
      </c>
      <c r="S268" s="64">
        <f t="shared" si="72"/>
        <v>0</v>
      </c>
      <c r="T268" s="63">
        <f t="shared" si="61"/>
        <v>0</v>
      </c>
      <c r="U268" s="61">
        <f t="shared" si="62"/>
        <v>0</v>
      </c>
      <c r="V268" s="63">
        <f t="shared" si="63"/>
        <v>0</v>
      </c>
      <c r="W268" s="64">
        <f t="shared" si="64"/>
        <v>0</v>
      </c>
      <c r="X268" s="63">
        <f t="shared" si="65"/>
        <v>0</v>
      </c>
      <c r="Y268" s="63">
        <f t="shared" si="73"/>
        <v>0</v>
      </c>
      <c r="AA268" s="61">
        <f t="shared" si="74"/>
        <v>0</v>
      </c>
    </row>
    <row r="269" spans="1:27" s="61" customFormat="1" ht="12.75">
      <c r="A269" s="35">
        <v>242</v>
      </c>
      <c r="B269" s="57">
        <f t="shared" si="66"/>
        <v>7.092921805451624E-10</v>
      </c>
      <c r="C269" s="58">
        <f t="shared" si="57"/>
        <v>1.922323667713499E-07</v>
      </c>
      <c r="D269" s="65">
        <f t="shared" si="67"/>
        <v>0</v>
      </c>
      <c r="E269" s="66">
        <f t="shared" si="68"/>
        <v>0</v>
      </c>
      <c r="F269" s="65">
        <f t="shared" si="58"/>
        <v>0</v>
      </c>
      <c r="G269" s="58">
        <f t="shared" si="69"/>
        <v>0</v>
      </c>
      <c r="H269" s="57">
        <f t="shared" si="59"/>
        <v>0</v>
      </c>
      <c r="I269" s="60">
        <f t="shared" si="75"/>
        <v>0</v>
      </c>
      <c r="J269" s="67"/>
      <c r="K269" s="67"/>
      <c r="L269" s="67"/>
      <c r="M269" s="61">
        <f t="shared" si="70"/>
        <v>0</v>
      </c>
      <c r="Q269" s="62">
        <f t="shared" si="71"/>
        <v>-6.221512194315437E-11</v>
      </c>
      <c r="R269" s="63">
        <f t="shared" si="60"/>
        <v>-1.6549222436879063E-08</v>
      </c>
      <c r="S269" s="64">
        <f t="shared" si="72"/>
        <v>0</v>
      </c>
      <c r="T269" s="63">
        <f t="shared" si="61"/>
        <v>0</v>
      </c>
      <c r="U269" s="61">
        <f t="shared" si="62"/>
        <v>0</v>
      </c>
      <c r="V269" s="63">
        <f t="shared" si="63"/>
        <v>0</v>
      </c>
      <c r="W269" s="64">
        <f t="shared" si="64"/>
        <v>0</v>
      </c>
      <c r="X269" s="63">
        <f t="shared" si="65"/>
        <v>0</v>
      </c>
      <c r="Y269" s="63">
        <f t="shared" si="73"/>
        <v>0</v>
      </c>
      <c r="AA269" s="61">
        <f t="shared" si="74"/>
        <v>0</v>
      </c>
    </row>
    <row r="270" spans="1:27" s="61" customFormat="1" ht="12.75">
      <c r="A270" s="35">
        <v>243</v>
      </c>
      <c r="B270" s="57">
        <f t="shared" si="66"/>
        <v>7.092921805451624E-10</v>
      </c>
      <c r="C270" s="58">
        <f t="shared" si="57"/>
        <v>1.922323667713499E-07</v>
      </c>
      <c r="D270" s="65">
        <f t="shared" si="67"/>
        <v>0</v>
      </c>
      <c r="E270" s="66">
        <f t="shared" si="68"/>
        <v>0</v>
      </c>
      <c r="F270" s="65">
        <f t="shared" si="58"/>
        <v>0</v>
      </c>
      <c r="G270" s="58">
        <f t="shared" si="69"/>
        <v>0</v>
      </c>
      <c r="H270" s="57">
        <f t="shared" si="59"/>
        <v>0</v>
      </c>
      <c r="I270" s="60">
        <f t="shared" si="75"/>
        <v>0</v>
      </c>
      <c r="J270" s="67"/>
      <c r="K270" s="67"/>
      <c r="L270" s="67"/>
      <c r="M270" s="61">
        <f t="shared" si="70"/>
        <v>0</v>
      </c>
      <c r="Q270" s="62">
        <f t="shared" si="71"/>
        <v>-6.221512194315437E-11</v>
      </c>
      <c r="R270" s="63">
        <f t="shared" si="60"/>
        <v>-1.6549222436879063E-08</v>
      </c>
      <c r="S270" s="64">
        <f t="shared" si="72"/>
        <v>0</v>
      </c>
      <c r="T270" s="63">
        <f t="shared" si="61"/>
        <v>0</v>
      </c>
      <c r="U270" s="61">
        <f t="shared" si="62"/>
        <v>0</v>
      </c>
      <c r="V270" s="63">
        <f t="shared" si="63"/>
        <v>0</v>
      </c>
      <c r="W270" s="64">
        <f t="shared" si="64"/>
        <v>0</v>
      </c>
      <c r="X270" s="63">
        <f t="shared" si="65"/>
        <v>0</v>
      </c>
      <c r="Y270" s="63">
        <f t="shared" si="73"/>
        <v>0</v>
      </c>
      <c r="AA270" s="61">
        <f t="shared" si="74"/>
        <v>0</v>
      </c>
    </row>
    <row r="271" spans="1:27" s="61" customFormat="1" ht="12.75">
      <c r="A271" s="35">
        <v>244</v>
      </c>
      <c r="B271" s="57">
        <f t="shared" si="66"/>
        <v>7.092921805451624E-10</v>
      </c>
      <c r="C271" s="58">
        <f t="shared" si="57"/>
        <v>1.922323667713499E-07</v>
      </c>
      <c r="D271" s="65">
        <f t="shared" si="67"/>
        <v>0</v>
      </c>
      <c r="E271" s="66">
        <f t="shared" si="68"/>
        <v>0</v>
      </c>
      <c r="F271" s="65">
        <f t="shared" si="58"/>
        <v>0</v>
      </c>
      <c r="G271" s="58">
        <f t="shared" si="69"/>
        <v>0</v>
      </c>
      <c r="H271" s="57">
        <f t="shared" si="59"/>
        <v>0</v>
      </c>
      <c r="I271" s="60">
        <f t="shared" si="75"/>
        <v>0</v>
      </c>
      <c r="J271" s="67"/>
      <c r="K271" s="67"/>
      <c r="L271" s="67"/>
      <c r="M271" s="61">
        <f t="shared" si="70"/>
        <v>0</v>
      </c>
      <c r="Q271" s="62">
        <f t="shared" si="71"/>
        <v>-6.221512194315437E-11</v>
      </c>
      <c r="R271" s="63">
        <f t="shared" si="60"/>
        <v>-1.6549222436879063E-08</v>
      </c>
      <c r="S271" s="64">
        <f t="shared" si="72"/>
        <v>0</v>
      </c>
      <c r="T271" s="63">
        <f t="shared" si="61"/>
        <v>0</v>
      </c>
      <c r="U271" s="61">
        <f t="shared" si="62"/>
        <v>0</v>
      </c>
      <c r="V271" s="63">
        <f t="shared" si="63"/>
        <v>0</v>
      </c>
      <c r="W271" s="64">
        <f t="shared" si="64"/>
        <v>0</v>
      </c>
      <c r="X271" s="63">
        <f t="shared" si="65"/>
        <v>0</v>
      </c>
      <c r="Y271" s="63">
        <f t="shared" si="73"/>
        <v>0</v>
      </c>
      <c r="AA271" s="61">
        <f t="shared" si="74"/>
        <v>0</v>
      </c>
    </row>
    <row r="272" spans="1:27" s="61" customFormat="1" ht="12.75">
      <c r="A272" s="35">
        <v>245</v>
      </c>
      <c r="B272" s="57">
        <f t="shared" si="66"/>
        <v>7.092921805451624E-10</v>
      </c>
      <c r="C272" s="58">
        <f t="shared" si="57"/>
        <v>1.922323667713499E-07</v>
      </c>
      <c r="D272" s="65">
        <f t="shared" si="67"/>
        <v>0</v>
      </c>
      <c r="E272" s="66">
        <f t="shared" si="68"/>
        <v>0</v>
      </c>
      <c r="F272" s="65">
        <f t="shared" si="58"/>
        <v>0</v>
      </c>
      <c r="G272" s="58">
        <f t="shared" si="69"/>
        <v>0</v>
      </c>
      <c r="H272" s="57">
        <f t="shared" si="59"/>
        <v>0</v>
      </c>
      <c r="I272" s="60">
        <f t="shared" si="75"/>
        <v>0</v>
      </c>
      <c r="J272" s="67"/>
      <c r="K272" s="67"/>
      <c r="L272" s="67"/>
      <c r="M272" s="61">
        <f t="shared" si="70"/>
        <v>0</v>
      </c>
      <c r="Q272" s="62">
        <f t="shared" si="71"/>
        <v>-6.221512194315437E-11</v>
      </c>
      <c r="R272" s="63">
        <f t="shared" si="60"/>
        <v>-1.6549222436879063E-08</v>
      </c>
      <c r="S272" s="64">
        <f t="shared" si="72"/>
        <v>0</v>
      </c>
      <c r="T272" s="63">
        <f t="shared" si="61"/>
        <v>0</v>
      </c>
      <c r="U272" s="61">
        <f t="shared" si="62"/>
        <v>0</v>
      </c>
      <c r="V272" s="63">
        <f t="shared" si="63"/>
        <v>0</v>
      </c>
      <c r="W272" s="64">
        <f t="shared" si="64"/>
        <v>0</v>
      </c>
      <c r="X272" s="63">
        <f t="shared" si="65"/>
        <v>0</v>
      </c>
      <c r="Y272" s="63">
        <f t="shared" si="73"/>
        <v>0</v>
      </c>
      <c r="AA272" s="61">
        <f t="shared" si="74"/>
        <v>0</v>
      </c>
    </row>
    <row r="273" spans="1:27" s="61" customFormat="1" ht="12.75">
      <c r="A273" s="35">
        <v>246</v>
      </c>
      <c r="B273" s="57">
        <f t="shared" si="66"/>
        <v>7.092921805451624E-10</v>
      </c>
      <c r="C273" s="58">
        <f t="shared" si="57"/>
        <v>1.922323667713499E-07</v>
      </c>
      <c r="D273" s="65">
        <f t="shared" si="67"/>
        <v>0</v>
      </c>
      <c r="E273" s="66">
        <f t="shared" si="68"/>
        <v>0</v>
      </c>
      <c r="F273" s="65">
        <f t="shared" si="58"/>
        <v>0</v>
      </c>
      <c r="G273" s="58">
        <f t="shared" si="69"/>
        <v>0</v>
      </c>
      <c r="H273" s="57">
        <f t="shared" si="59"/>
        <v>0</v>
      </c>
      <c r="I273" s="60">
        <f t="shared" si="75"/>
        <v>0</v>
      </c>
      <c r="J273" s="67"/>
      <c r="K273" s="67"/>
      <c r="L273" s="67"/>
      <c r="M273" s="61">
        <f t="shared" si="70"/>
        <v>0</v>
      </c>
      <c r="Q273" s="62">
        <f t="shared" si="71"/>
        <v>-6.221512194315437E-11</v>
      </c>
      <c r="R273" s="63">
        <f t="shared" si="60"/>
        <v>-1.6549222436879063E-08</v>
      </c>
      <c r="S273" s="64">
        <f t="shared" si="72"/>
        <v>0</v>
      </c>
      <c r="T273" s="63">
        <f t="shared" si="61"/>
        <v>0</v>
      </c>
      <c r="U273" s="61">
        <f t="shared" si="62"/>
        <v>0</v>
      </c>
      <c r="V273" s="63">
        <f t="shared" si="63"/>
        <v>0</v>
      </c>
      <c r="W273" s="64">
        <f t="shared" si="64"/>
        <v>0</v>
      </c>
      <c r="X273" s="63">
        <f t="shared" si="65"/>
        <v>0</v>
      </c>
      <c r="Y273" s="63">
        <f t="shared" si="73"/>
        <v>0</v>
      </c>
      <c r="AA273" s="61">
        <f t="shared" si="74"/>
        <v>0</v>
      </c>
    </row>
    <row r="274" spans="1:27" s="61" customFormat="1" ht="12.75">
      <c r="A274" s="35">
        <v>247</v>
      </c>
      <c r="B274" s="57">
        <f t="shared" si="66"/>
        <v>7.092921805451624E-10</v>
      </c>
      <c r="C274" s="58">
        <f t="shared" si="57"/>
        <v>1.922323667713499E-07</v>
      </c>
      <c r="D274" s="65">
        <f t="shared" si="67"/>
        <v>0</v>
      </c>
      <c r="E274" s="66">
        <f t="shared" si="68"/>
        <v>0</v>
      </c>
      <c r="F274" s="65">
        <f t="shared" si="58"/>
        <v>0</v>
      </c>
      <c r="G274" s="58">
        <f t="shared" si="69"/>
        <v>0</v>
      </c>
      <c r="H274" s="57">
        <f t="shared" si="59"/>
        <v>0</v>
      </c>
      <c r="I274" s="60">
        <f t="shared" si="75"/>
        <v>0</v>
      </c>
      <c r="J274" s="67"/>
      <c r="K274" s="67"/>
      <c r="L274" s="67"/>
      <c r="M274" s="61">
        <f t="shared" si="70"/>
        <v>0</v>
      </c>
      <c r="Q274" s="62">
        <f t="shared" si="71"/>
        <v>-6.221512194315437E-11</v>
      </c>
      <c r="R274" s="63">
        <f t="shared" si="60"/>
        <v>-1.6549222436879063E-08</v>
      </c>
      <c r="S274" s="64">
        <f t="shared" si="72"/>
        <v>0</v>
      </c>
      <c r="T274" s="63">
        <f t="shared" si="61"/>
        <v>0</v>
      </c>
      <c r="U274" s="61">
        <f t="shared" si="62"/>
        <v>0</v>
      </c>
      <c r="V274" s="63">
        <f t="shared" si="63"/>
        <v>0</v>
      </c>
      <c r="W274" s="64">
        <f t="shared" si="64"/>
        <v>0</v>
      </c>
      <c r="X274" s="63">
        <f t="shared" si="65"/>
        <v>0</v>
      </c>
      <c r="Y274" s="63">
        <f t="shared" si="73"/>
        <v>0</v>
      </c>
      <c r="AA274" s="61">
        <f t="shared" si="74"/>
        <v>0</v>
      </c>
    </row>
    <row r="275" spans="1:27" s="61" customFormat="1" ht="12.75">
      <c r="A275" s="35">
        <v>248</v>
      </c>
      <c r="B275" s="57">
        <f t="shared" si="66"/>
        <v>7.092921805451624E-10</v>
      </c>
      <c r="C275" s="58">
        <f t="shared" si="57"/>
        <v>1.922323667713499E-07</v>
      </c>
      <c r="D275" s="65">
        <f t="shared" si="67"/>
        <v>0</v>
      </c>
      <c r="E275" s="66">
        <f t="shared" si="68"/>
        <v>0</v>
      </c>
      <c r="F275" s="65">
        <f t="shared" si="58"/>
        <v>0</v>
      </c>
      <c r="G275" s="58">
        <f t="shared" si="69"/>
        <v>0</v>
      </c>
      <c r="H275" s="57">
        <f t="shared" si="59"/>
        <v>0</v>
      </c>
      <c r="I275" s="60">
        <f t="shared" si="75"/>
        <v>0</v>
      </c>
      <c r="J275" s="67"/>
      <c r="K275" s="67"/>
      <c r="L275" s="67"/>
      <c r="M275" s="61">
        <f t="shared" si="70"/>
        <v>0</v>
      </c>
      <c r="Q275" s="62">
        <f t="shared" si="71"/>
        <v>-6.221512194315437E-11</v>
      </c>
      <c r="R275" s="63">
        <f t="shared" si="60"/>
        <v>-1.6549222436879063E-08</v>
      </c>
      <c r="S275" s="64">
        <f t="shared" si="72"/>
        <v>0</v>
      </c>
      <c r="T275" s="63">
        <f t="shared" si="61"/>
        <v>0</v>
      </c>
      <c r="U275" s="61">
        <f t="shared" si="62"/>
        <v>0</v>
      </c>
      <c r="V275" s="63">
        <f t="shared" si="63"/>
        <v>0</v>
      </c>
      <c r="W275" s="64">
        <f t="shared" si="64"/>
        <v>0</v>
      </c>
      <c r="X275" s="63">
        <f t="shared" si="65"/>
        <v>0</v>
      </c>
      <c r="Y275" s="63">
        <f t="shared" si="73"/>
        <v>0</v>
      </c>
      <c r="AA275" s="61">
        <f t="shared" si="74"/>
        <v>0</v>
      </c>
    </row>
    <row r="276" spans="1:27" s="61" customFormat="1" ht="12.75">
      <c r="A276" s="35">
        <v>249</v>
      </c>
      <c r="B276" s="57">
        <f t="shared" si="66"/>
        <v>7.092921805451624E-10</v>
      </c>
      <c r="C276" s="58">
        <f t="shared" si="57"/>
        <v>1.922323667713499E-07</v>
      </c>
      <c r="D276" s="65">
        <f t="shared" si="67"/>
        <v>0</v>
      </c>
      <c r="E276" s="66">
        <f t="shared" si="68"/>
        <v>0</v>
      </c>
      <c r="F276" s="65">
        <f t="shared" si="58"/>
        <v>0</v>
      </c>
      <c r="G276" s="58">
        <f t="shared" si="69"/>
        <v>0</v>
      </c>
      <c r="H276" s="57">
        <f t="shared" si="59"/>
        <v>0</v>
      </c>
      <c r="I276" s="60">
        <f t="shared" si="75"/>
        <v>0</v>
      </c>
      <c r="J276" s="67"/>
      <c r="K276" s="67"/>
      <c r="L276" s="67"/>
      <c r="M276" s="61">
        <f t="shared" si="70"/>
        <v>0</v>
      </c>
      <c r="Q276" s="62">
        <f t="shared" si="71"/>
        <v>-6.221512194315437E-11</v>
      </c>
      <c r="R276" s="63">
        <f t="shared" si="60"/>
        <v>-1.6549222436879063E-08</v>
      </c>
      <c r="S276" s="64">
        <f t="shared" si="72"/>
        <v>0</v>
      </c>
      <c r="T276" s="63">
        <f t="shared" si="61"/>
        <v>0</v>
      </c>
      <c r="U276" s="61">
        <f t="shared" si="62"/>
        <v>0</v>
      </c>
      <c r="V276" s="63">
        <f t="shared" si="63"/>
        <v>0</v>
      </c>
      <c r="W276" s="64">
        <f t="shared" si="64"/>
        <v>0</v>
      </c>
      <c r="X276" s="63">
        <f t="shared" si="65"/>
        <v>0</v>
      </c>
      <c r="Y276" s="63">
        <f t="shared" si="73"/>
        <v>0</v>
      </c>
      <c r="AA276" s="61">
        <f t="shared" si="74"/>
        <v>0</v>
      </c>
    </row>
    <row r="277" spans="1:27" s="61" customFormat="1" ht="12.75">
      <c r="A277" s="35">
        <v>250</v>
      </c>
      <c r="B277" s="57">
        <f t="shared" si="66"/>
        <v>7.092921805451624E-10</v>
      </c>
      <c r="C277" s="58">
        <f t="shared" si="57"/>
        <v>1.922323667713499E-07</v>
      </c>
      <c r="D277" s="65">
        <f t="shared" si="67"/>
        <v>0</v>
      </c>
      <c r="E277" s="66">
        <f t="shared" si="68"/>
        <v>0</v>
      </c>
      <c r="F277" s="65">
        <f t="shared" si="58"/>
        <v>0</v>
      </c>
      <c r="G277" s="58">
        <f t="shared" si="69"/>
        <v>0</v>
      </c>
      <c r="H277" s="57">
        <f t="shared" si="59"/>
        <v>0</v>
      </c>
      <c r="I277" s="60">
        <f t="shared" si="75"/>
        <v>0</v>
      </c>
      <c r="J277" s="67"/>
      <c r="K277" s="67"/>
      <c r="L277" s="67"/>
      <c r="M277" s="61">
        <f t="shared" si="70"/>
        <v>0</v>
      </c>
      <c r="Q277" s="62">
        <f t="shared" si="71"/>
        <v>-6.221512194315437E-11</v>
      </c>
      <c r="R277" s="63">
        <f t="shared" si="60"/>
        <v>-1.6549222436879063E-08</v>
      </c>
      <c r="S277" s="64">
        <f t="shared" si="72"/>
        <v>0</v>
      </c>
      <c r="T277" s="63">
        <f t="shared" si="61"/>
        <v>0</v>
      </c>
      <c r="U277" s="61">
        <f t="shared" si="62"/>
        <v>0</v>
      </c>
      <c r="V277" s="63">
        <f t="shared" si="63"/>
        <v>0</v>
      </c>
      <c r="W277" s="64">
        <f t="shared" si="64"/>
        <v>0</v>
      </c>
      <c r="X277" s="63">
        <f t="shared" si="65"/>
        <v>0</v>
      </c>
      <c r="Y277" s="63">
        <f t="shared" si="73"/>
        <v>0</v>
      </c>
      <c r="AA277" s="61">
        <f t="shared" si="74"/>
        <v>0</v>
      </c>
    </row>
    <row r="278" spans="1:27" s="61" customFormat="1" ht="12.75">
      <c r="A278" s="35">
        <v>251</v>
      </c>
      <c r="B278" s="57">
        <f t="shared" si="66"/>
        <v>7.092921805451624E-10</v>
      </c>
      <c r="C278" s="58">
        <f t="shared" si="57"/>
        <v>1.922323667713499E-07</v>
      </c>
      <c r="D278" s="65">
        <f t="shared" si="67"/>
        <v>0</v>
      </c>
      <c r="E278" s="66">
        <f t="shared" si="68"/>
        <v>0</v>
      </c>
      <c r="F278" s="65">
        <f t="shared" si="58"/>
        <v>0</v>
      </c>
      <c r="G278" s="58">
        <f t="shared" si="69"/>
        <v>0</v>
      </c>
      <c r="H278" s="57">
        <f t="shared" si="59"/>
        <v>0</v>
      </c>
      <c r="I278" s="60">
        <f t="shared" si="75"/>
        <v>0</v>
      </c>
      <c r="J278" s="67"/>
      <c r="K278" s="67"/>
      <c r="L278" s="67"/>
      <c r="M278" s="61">
        <f t="shared" si="70"/>
        <v>0</v>
      </c>
      <c r="Q278" s="62">
        <f t="shared" si="71"/>
        <v>-6.221512194315437E-11</v>
      </c>
      <c r="R278" s="63">
        <f t="shared" si="60"/>
        <v>-1.6549222436879063E-08</v>
      </c>
      <c r="S278" s="64">
        <f t="shared" si="72"/>
        <v>0</v>
      </c>
      <c r="T278" s="63">
        <f t="shared" si="61"/>
        <v>0</v>
      </c>
      <c r="U278" s="61">
        <f t="shared" si="62"/>
        <v>0</v>
      </c>
      <c r="V278" s="63">
        <f t="shared" si="63"/>
        <v>0</v>
      </c>
      <c r="W278" s="64">
        <f t="shared" si="64"/>
        <v>0</v>
      </c>
      <c r="X278" s="63">
        <f t="shared" si="65"/>
        <v>0</v>
      </c>
      <c r="Y278" s="63">
        <f t="shared" si="73"/>
        <v>0</v>
      </c>
      <c r="AA278" s="61">
        <f t="shared" si="74"/>
        <v>0</v>
      </c>
    </row>
    <row r="279" spans="1:27" s="61" customFormat="1" ht="12.75">
      <c r="A279" s="35">
        <v>252</v>
      </c>
      <c r="B279" s="57">
        <f t="shared" si="66"/>
        <v>7.092921805451624E-10</v>
      </c>
      <c r="C279" s="58">
        <f t="shared" si="57"/>
        <v>1.922323667713499E-07</v>
      </c>
      <c r="D279" s="65">
        <f t="shared" si="67"/>
        <v>0</v>
      </c>
      <c r="E279" s="66">
        <f t="shared" si="68"/>
        <v>0</v>
      </c>
      <c r="F279" s="65">
        <f t="shared" si="58"/>
        <v>0</v>
      </c>
      <c r="G279" s="58">
        <f t="shared" si="69"/>
        <v>0</v>
      </c>
      <c r="H279" s="57">
        <f t="shared" si="59"/>
        <v>0</v>
      </c>
      <c r="I279" s="60">
        <f t="shared" si="75"/>
        <v>0</v>
      </c>
      <c r="J279" s="67"/>
      <c r="K279" s="67"/>
      <c r="L279" s="67"/>
      <c r="M279" s="61">
        <f t="shared" si="70"/>
        <v>0</v>
      </c>
      <c r="Q279" s="62">
        <f t="shared" si="71"/>
        <v>-6.221512194315437E-11</v>
      </c>
      <c r="R279" s="63">
        <f t="shared" si="60"/>
        <v>-1.6549222436879063E-08</v>
      </c>
      <c r="S279" s="64">
        <f t="shared" si="72"/>
        <v>0</v>
      </c>
      <c r="T279" s="63">
        <f t="shared" si="61"/>
        <v>0</v>
      </c>
      <c r="U279" s="61">
        <f t="shared" si="62"/>
        <v>0</v>
      </c>
      <c r="V279" s="63">
        <f t="shared" si="63"/>
        <v>0</v>
      </c>
      <c r="W279" s="64">
        <f t="shared" si="64"/>
        <v>0</v>
      </c>
      <c r="X279" s="63">
        <f t="shared" si="65"/>
        <v>0</v>
      </c>
      <c r="Y279" s="63">
        <f t="shared" si="73"/>
        <v>0</v>
      </c>
      <c r="AA279" s="61">
        <f t="shared" si="74"/>
        <v>0</v>
      </c>
    </row>
    <row r="280" spans="1:27" s="61" customFormat="1" ht="12.75">
      <c r="A280" s="35">
        <v>253</v>
      </c>
      <c r="B280" s="57">
        <f t="shared" si="66"/>
        <v>7.092921805451624E-10</v>
      </c>
      <c r="C280" s="58">
        <f t="shared" si="57"/>
        <v>1.922323667713499E-07</v>
      </c>
      <c r="D280" s="65">
        <f t="shared" si="67"/>
        <v>0</v>
      </c>
      <c r="E280" s="66">
        <f t="shared" si="68"/>
        <v>0</v>
      </c>
      <c r="F280" s="65">
        <f t="shared" si="58"/>
        <v>0</v>
      </c>
      <c r="G280" s="58">
        <f t="shared" si="69"/>
        <v>0</v>
      </c>
      <c r="H280" s="57">
        <f t="shared" si="59"/>
        <v>0</v>
      </c>
      <c r="I280" s="60">
        <f t="shared" si="75"/>
        <v>0</v>
      </c>
      <c r="J280" s="67"/>
      <c r="K280" s="67"/>
      <c r="L280" s="67"/>
      <c r="M280" s="61">
        <f t="shared" si="70"/>
        <v>0</v>
      </c>
      <c r="Q280" s="62">
        <f t="shared" si="71"/>
        <v>-6.221512194315437E-11</v>
      </c>
      <c r="R280" s="63">
        <f t="shared" si="60"/>
        <v>-1.6549222436879063E-08</v>
      </c>
      <c r="S280" s="64">
        <f t="shared" si="72"/>
        <v>0</v>
      </c>
      <c r="T280" s="63">
        <f t="shared" si="61"/>
        <v>0</v>
      </c>
      <c r="U280" s="61">
        <f t="shared" si="62"/>
        <v>0</v>
      </c>
      <c r="V280" s="63">
        <f t="shared" si="63"/>
        <v>0</v>
      </c>
      <c r="W280" s="64">
        <f t="shared" si="64"/>
        <v>0</v>
      </c>
      <c r="X280" s="63">
        <f t="shared" si="65"/>
        <v>0</v>
      </c>
      <c r="Y280" s="63">
        <f t="shared" si="73"/>
        <v>0</v>
      </c>
      <c r="AA280" s="61">
        <f t="shared" si="74"/>
        <v>0</v>
      </c>
    </row>
    <row r="281" spans="1:27" s="61" customFormat="1" ht="12.75">
      <c r="A281" s="35">
        <v>254</v>
      </c>
      <c r="B281" s="57">
        <f t="shared" si="66"/>
        <v>7.092921805451624E-10</v>
      </c>
      <c r="C281" s="58">
        <f t="shared" si="57"/>
        <v>1.922323667713499E-07</v>
      </c>
      <c r="D281" s="65">
        <f t="shared" si="67"/>
        <v>0</v>
      </c>
      <c r="E281" s="66">
        <f t="shared" si="68"/>
        <v>0</v>
      </c>
      <c r="F281" s="65">
        <f t="shared" si="58"/>
        <v>0</v>
      </c>
      <c r="G281" s="58">
        <f t="shared" si="69"/>
        <v>0</v>
      </c>
      <c r="H281" s="57">
        <f t="shared" si="59"/>
        <v>0</v>
      </c>
      <c r="I281" s="60">
        <f t="shared" si="75"/>
        <v>0</v>
      </c>
      <c r="J281" s="67"/>
      <c r="K281" s="67"/>
      <c r="L281" s="67"/>
      <c r="M281" s="61">
        <f t="shared" si="70"/>
        <v>0</v>
      </c>
      <c r="Q281" s="62">
        <f t="shared" si="71"/>
        <v>-6.221512194315437E-11</v>
      </c>
      <c r="R281" s="63">
        <f t="shared" si="60"/>
        <v>-1.6549222436879063E-08</v>
      </c>
      <c r="S281" s="64">
        <f t="shared" si="72"/>
        <v>0</v>
      </c>
      <c r="T281" s="63">
        <f t="shared" si="61"/>
        <v>0</v>
      </c>
      <c r="U281" s="61">
        <f t="shared" si="62"/>
        <v>0</v>
      </c>
      <c r="V281" s="63">
        <f t="shared" si="63"/>
        <v>0</v>
      </c>
      <c r="W281" s="64">
        <f t="shared" si="64"/>
        <v>0</v>
      </c>
      <c r="X281" s="63">
        <f t="shared" si="65"/>
        <v>0</v>
      </c>
      <c r="Y281" s="63">
        <f t="shared" si="73"/>
        <v>0</v>
      </c>
      <c r="AA281" s="61">
        <f t="shared" si="74"/>
        <v>0</v>
      </c>
    </row>
    <row r="282" spans="1:27" s="61" customFormat="1" ht="12.75">
      <c r="A282" s="35">
        <v>255</v>
      </c>
      <c r="B282" s="57">
        <f t="shared" si="66"/>
        <v>7.092921805451624E-10</v>
      </c>
      <c r="C282" s="58">
        <f t="shared" si="57"/>
        <v>1.922323667713499E-07</v>
      </c>
      <c r="D282" s="65">
        <f t="shared" si="67"/>
        <v>0</v>
      </c>
      <c r="E282" s="66">
        <f t="shared" si="68"/>
        <v>0</v>
      </c>
      <c r="F282" s="65">
        <f t="shared" si="58"/>
        <v>0</v>
      </c>
      <c r="G282" s="58">
        <f t="shared" si="69"/>
        <v>0</v>
      </c>
      <c r="H282" s="57">
        <f t="shared" si="59"/>
        <v>0</v>
      </c>
      <c r="I282" s="60">
        <f t="shared" si="75"/>
        <v>0</v>
      </c>
      <c r="J282" s="67"/>
      <c r="K282" s="67"/>
      <c r="L282" s="67"/>
      <c r="M282" s="61">
        <f t="shared" si="70"/>
        <v>0</v>
      </c>
      <c r="Q282" s="62">
        <f t="shared" si="71"/>
        <v>-6.221512194315437E-11</v>
      </c>
      <c r="R282" s="63">
        <f t="shared" si="60"/>
        <v>-1.6549222436879063E-08</v>
      </c>
      <c r="S282" s="64">
        <f t="shared" si="72"/>
        <v>0</v>
      </c>
      <c r="T282" s="63">
        <f t="shared" si="61"/>
        <v>0</v>
      </c>
      <c r="U282" s="61">
        <f t="shared" si="62"/>
        <v>0</v>
      </c>
      <c r="V282" s="63">
        <f t="shared" si="63"/>
        <v>0</v>
      </c>
      <c r="W282" s="64">
        <f t="shared" si="64"/>
        <v>0</v>
      </c>
      <c r="X282" s="63">
        <f t="shared" si="65"/>
        <v>0</v>
      </c>
      <c r="Y282" s="63">
        <f t="shared" si="73"/>
        <v>0</v>
      </c>
      <c r="AA282" s="61">
        <f t="shared" si="74"/>
        <v>0</v>
      </c>
    </row>
    <row r="283" spans="1:27" s="61" customFormat="1" ht="12.75">
      <c r="A283" s="35">
        <v>256</v>
      </c>
      <c r="B283" s="57">
        <f t="shared" si="66"/>
        <v>7.092921805451624E-10</v>
      </c>
      <c r="C283" s="58">
        <f t="shared" si="57"/>
        <v>1.922323667713499E-07</v>
      </c>
      <c r="D283" s="65">
        <f t="shared" si="67"/>
        <v>0</v>
      </c>
      <c r="E283" s="66">
        <f t="shared" si="68"/>
        <v>0</v>
      </c>
      <c r="F283" s="65">
        <f t="shared" si="58"/>
        <v>0</v>
      </c>
      <c r="G283" s="58">
        <f t="shared" si="69"/>
        <v>0</v>
      </c>
      <c r="H283" s="57">
        <f t="shared" si="59"/>
        <v>0</v>
      </c>
      <c r="I283" s="60">
        <f t="shared" si="75"/>
        <v>0</v>
      </c>
      <c r="J283" s="67"/>
      <c r="K283" s="67"/>
      <c r="L283" s="67"/>
      <c r="M283" s="61">
        <f t="shared" si="70"/>
        <v>0</v>
      </c>
      <c r="Q283" s="62">
        <f t="shared" si="71"/>
        <v>-6.221512194315437E-11</v>
      </c>
      <c r="R283" s="63">
        <f t="shared" si="60"/>
        <v>-1.6549222436879063E-08</v>
      </c>
      <c r="S283" s="64">
        <f t="shared" si="72"/>
        <v>0</v>
      </c>
      <c r="T283" s="63">
        <f t="shared" si="61"/>
        <v>0</v>
      </c>
      <c r="U283" s="61">
        <f t="shared" si="62"/>
        <v>0</v>
      </c>
      <c r="V283" s="63">
        <f t="shared" si="63"/>
        <v>0</v>
      </c>
      <c r="W283" s="64">
        <f t="shared" si="64"/>
        <v>0</v>
      </c>
      <c r="X283" s="63">
        <f t="shared" si="65"/>
        <v>0</v>
      </c>
      <c r="Y283" s="63">
        <f t="shared" si="73"/>
        <v>0</v>
      </c>
      <c r="AA283" s="61">
        <f t="shared" si="74"/>
        <v>0</v>
      </c>
    </row>
    <row r="284" spans="1:27" s="61" customFormat="1" ht="12.75">
      <c r="A284" s="35">
        <v>257</v>
      </c>
      <c r="B284" s="57">
        <f t="shared" si="66"/>
        <v>7.092921805451624E-10</v>
      </c>
      <c r="C284" s="58">
        <f aca="true" t="shared" si="76" ref="C284:C347">+B284*$B$8</f>
        <v>1.922323667713499E-07</v>
      </c>
      <c r="D284" s="65">
        <f t="shared" si="67"/>
        <v>0</v>
      </c>
      <c r="E284" s="66">
        <f t="shared" si="68"/>
        <v>0</v>
      </c>
      <c r="F284" s="65">
        <f aca="true" t="shared" si="77" ref="F284:F347">+IF(A284&lt;=$B$6,B283*$B$10/12,0)</f>
        <v>0</v>
      </c>
      <c r="G284" s="58">
        <f t="shared" si="69"/>
        <v>0</v>
      </c>
      <c r="H284" s="57">
        <f aca="true" t="shared" si="78" ref="H284:H347">+IF(A284&lt;=$B$6,IF(A284&lt;=$B$23,B283*$B$10/12,PMT($B$10/12,$B$6-$B$23,-$B$27)),0)</f>
        <v>0</v>
      </c>
      <c r="I284" s="60">
        <f t="shared" si="75"/>
        <v>0</v>
      </c>
      <c r="J284" s="67"/>
      <c r="K284" s="67"/>
      <c r="L284" s="67"/>
      <c r="M284" s="61">
        <f t="shared" si="70"/>
        <v>0</v>
      </c>
      <c r="Q284" s="62">
        <f t="shared" si="71"/>
        <v>-6.221512194315437E-11</v>
      </c>
      <c r="R284" s="63">
        <f aca="true" t="shared" si="79" ref="R284:R347">+Q284*$B$9</f>
        <v>-1.6549222436879063E-08</v>
      </c>
      <c r="S284" s="64">
        <f t="shared" si="72"/>
        <v>0</v>
      </c>
      <c r="T284" s="63">
        <f aca="true" t="shared" si="80" ref="T284:T347">S284*B$9</f>
        <v>0</v>
      </c>
      <c r="U284" s="61">
        <f aca="true" t="shared" si="81" ref="U284:U347">+IF(A284&lt;=$B$6,Q283*$B$24/12,0)</f>
        <v>0</v>
      </c>
      <c r="V284" s="63">
        <f aca="true" t="shared" si="82" ref="V284:V347">U284*B$9</f>
        <v>0</v>
      </c>
      <c r="W284" s="64">
        <f aca="true" t="shared" si="83" ref="W284:W347">+IF(A284&lt;=$B$6,IF(A284&lt;=$B$23,Q283*$B$24/12,PMT($B$24/12,$B$6-$B$23,-$Q$27)),0)</f>
        <v>0</v>
      </c>
      <c r="X284" s="63">
        <f aca="true" t="shared" si="84" ref="X284:X347">W284*B$9</f>
        <v>0</v>
      </c>
      <c r="Y284" s="63">
        <f t="shared" si="73"/>
        <v>0</v>
      </c>
      <c r="AA284" s="61">
        <f t="shared" si="74"/>
        <v>0</v>
      </c>
    </row>
    <row r="285" spans="1:27" s="61" customFormat="1" ht="12.75">
      <c r="A285" s="35">
        <v>258</v>
      </c>
      <c r="B285" s="57">
        <f aca="true" t="shared" si="85" ref="B285:B348">+B284-D285</f>
        <v>7.092921805451624E-10</v>
      </c>
      <c r="C285" s="58">
        <f t="shared" si="76"/>
        <v>1.922323667713499E-07</v>
      </c>
      <c r="D285" s="65">
        <f aca="true" t="shared" si="86" ref="D285:D348">+H285-F285</f>
        <v>0</v>
      </c>
      <c r="E285" s="66">
        <f aca="true" t="shared" si="87" ref="E285:E348">+D285*$B$8</f>
        <v>0</v>
      </c>
      <c r="F285" s="65">
        <f t="shared" si="77"/>
        <v>0</v>
      </c>
      <c r="G285" s="58">
        <f aca="true" t="shared" si="88" ref="G285:G348">+F285*$B$8</f>
        <v>0</v>
      </c>
      <c r="H285" s="57">
        <f t="shared" si="78"/>
        <v>0</v>
      </c>
      <c r="I285" s="60">
        <f t="shared" si="75"/>
        <v>0</v>
      </c>
      <c r="J285" s="67"/>
      <c r="K285" s="67"/>
      <c r="L285" s="67"/>
      <c r="M285" s="61">
        <f aca="true" t="shared" si="89" ref="M285:M348">IF(A285&lt;=B$6,B$17+C$18+B$19/12,0)</f>
        <v>0</v>
      </c>
      <c r="Q285" s="62">
        <f aca="true" t="shared" si="90" ref="Q285:Q348">Q284-S285</f>
        <v>-6.221512194315437E-11</v>
      </c>
      <c r="R285" s="63">
        <f t="shared" si="79"/>
        <v>-1.6549222436879063E-08</v>
      </c>
      <c r="S285" s="64">
        <f aca="true" t="shared" si="91" ref="S285:S348">W285-U285</f>
        <v>0</v>
      </c>
      <c r="T285" s="63">
        <f t="shared" si="80"/>
        <v>0</v>
      </c>
      <c r="U285" s="61">
        <f t="shared" si="81"/>
        <v>0</v>
      </c>
      <c r="V285" s="63">
        <f t="shared" si="82"/>
        <v>0</v>
      </c>
      <c r="W285" s="64">
        <f t="shared" si="83"/>
        <v>0</v>
      </c>
      <c r="X285" s="63">
        <f t="shared" si="84"/>
        <v>0</v>
      </c>
      <c r="Y285" s="63">
        <f aca="true" t="shared" si="92" ref="Y285:Y348">X285+AA285</f>
        <v>0</v>
      </c>
      <c r="AA285" s="61">
        <f aca="true" t="shared" si="93" ref="AA285:AA348">IF(A285&lt;=B$6,B$17+D$18+B$19/12,0)</f>
        <v>0</v>
      </c>
    </row>
    <row r="286" spans="1:27" s="61" customFormat="1" ht="12.75">
      <c r="A286" s="35">
        <v>259</v>
      </c>
      <c r="B286" s="57">
        <f t="shared" si="85"/>
        <v>7.092921805451624E-10</v>
      </c>
      <c r="C286" s="58">
        <f t="shared" si="76"/>
        <v>1.922323667713499E-07</v>
      </c>
      <c r="D286" s="65">
        <f t="shared" si="86"/>
        <v>0</v>
      </c>
      <c r="E286" s="66">
        <f t="shared" si="87"/>
        <v>0</v>
      </c>
      <c r="F286" s="65">
        <f t="shared" si="77"/>
        <v>0</v>
      </c>
      <c r="G286" s="58">
        <f t="shared" si="88"/>
        <v>0</v>
      </c>
      <c r="H286" s="57">
        <f t="shared" si="78"/>
        <v>0</v>
      </c>
      <c r="I286" s="60">
        <f aca="true" t="shared" si="94" ref="I286:I349">+H286*$B$8</f>
        <v>0</v>
      </c>
      <c r="J286" s="67"/>
      <c r="K286" s="67"/>
      <c r="L286" s="67"/>
      <c r="M286" s="61">
        <f t="shared" si="89"/>
        <v>0</v>
      </c>
      <c r="Q286" s="62">
        <f t="shared" si="90"/>
        <v>-6.221512194315437E-11</v>
      </c>
      <c r="R286" s="63">
        <f t="shared" si="79"/>
        <v>-1.6549222436879063E-08</v>
      </c>
      <c r="S286" s="64">
        <f t="shared" si="91"/>
        <v>0</v>
      </c>
      <c r="T286" s="63">
        <f t="shared" si="80"/>
        <v>0</v>
      </c>
      <c r="U286" s="61">
        <f t="shared" si="81"/>
        <v>0</v>
      </c>
      <c r="V286" s="63">
        <f t="shared" si="82"/>
        <v>0</v>
      </c>
      <c r="W286" s="64">
        <f t="shared" si="83"/>
        <v>0</v>
      </c>
      <c r="X286" s="63">
        <f t="shared" si="84"/>
        <v>0</v>
      </c>
      <c r="Y286" s="63">
        <f t="shared" si="92"/>
        <v>0</v>
      </c>
      <c r="AA286" s="61">
        <f t="shared" si="93"/>
        <v>0</v>
      </c>
    </row>
    <row r="287" spans="1:27" s="61" customFormat="1" ht="12.75">
      <c r="A287" s="35">
        <v>260</v>
      </c>
      <c r="B287" s="57">
        <f t="shared" si="85"/>
        <v>7.092921805451624E-10</v>
      </c>
      <c r="C287" s="58">
        <f t="shared" si="76"/>
        <v>1.922323667713499E-07</v>
      </c>
      <c r="D287" s="65">
        <f t="shared" si="86"/>
        <v>0</v>
      </c>
      <c r="E287" s="66">
        <f t="shared" si="87"/>
        <v>0</v>
      </c>
      <c r="F287" s="65">
        <f t="shared" si="77"/>
        <v>0</v>
      </c>
      <c r="G287" s="58">
        <f t="shared" si="88"/>
        <v>0</v>
      </c>
      <c r="H287" s="57">
        <f t="shared" si="78"/>
        <v>0</v>
      </c>
      <c r="I287" s="60">
        <f t="shared" si="94"/>
        <v>0</v>
      </c>
      <c r="J287" s="67"/>
      <c r="K287" s="67"/>
      <c r="L287" s="67"/>
      <c r="M287" s="61">
        <f t="shared" si="89"/>
        <v>0</v>
      </c>
      <c r="Q287" s="62">
        <f t="shared" si="90"/>
        <v>-6.221512194315437E-11</v>
      </c>
      <c r="R287" s="63">
        <f t="shared" si="79"/>
        <v>-1.6549222436879063E-08</v>
      </c>
      <c r="S287" s="64">
        <f t="shared" si="91"/>
        <v>0</v>
      </c>
      <c r="T287" s="63">
        <f t="shared" si="80"/>
        <v>0</v>
      </c>
      <c r="U287" s="61">
        <f t="shared" si="81"/>
        <v>0</v>
      </c>
      <c r="V287" s="63">
        <f t="shared" si="82"/>
        <v>0</v>
      </c>
      <c r="W287" s="64">
        <f t="shared" si="83"/>
        <v>0</v>
      </c>
      <c r="X287" s="63">
        <f t="shared" si="84"/>
        <v>0</v>
      </c>
      <c r="Y287" s="63">
        <f t="shared" si="92"/>
        <v>0</v>
      </c>
      <c r="AA287" s="61">
        <f t="shared" si="93"/>
        <v>0</v>
      </c>
    </row>
    <row r="288" spans="1:27" s="61" customFormat="1" ht="12.75">
      <c r="A288" s="35">
        <v>261</v>
      </c>
      <c r="B288" s="57">
        <f t="shared" si="85"/>
        <v>7.092921805451624E-10</v>
      </c>
      <c r="C288" s="58">
        <f t="shared" si="76"/>
        <v>1.922323667713499E-07</v>
      </c>
      <c r="D288" s="65">
        <f t="shared" si="86"/>
        <v>0</v>
      </c>
      <c r="E288" s="66">
        <f t="shared" si="87"/>
        <v>0</v>
      </c>
      <c r="F288" s="65">
        <f t="shared" si="77"/>
        <v>0</v>
      </c>
      <c r="G288" s="58">
        <f t="shared" si="88"/>
        <v>0</v>
      </c>
      <c r="H288" s="57">
        <f t="shared" si="78"/>
        <v>0</v>
      </c>
      <c r="I288" s="60">
        <f t="shared" si="94"/>
        <v>0</v>
      </c>
      <c r="J288" s="67"/>
      <c r="K288" s="67"/>
      <c r="L288" s="67"/>
      <c r="M288" s="61">
        <f t="shared" si="89"/>
        <v>0</v>
      </c>
      <c r="Q288" s="62">
        <f t="shared" si="90"/>
        <v>-6.221512194315437E-11</v>
      </c>
      <c r="R288" s="63">
        <f t="shared" si="79"/>
        <v>-1.6549222436879063E-08</v>
      </c>
      <c r="S288" s="64">
        <f t="shared" si="91"/>
        <v>0</v>
      </c>
      <c r="T288" s="63">
        <f t="shared" si="80"/>
        <v>0</v>
      </c>
      <c r="U288" s="61">
        <f t="shared" si="81"/>
        <v>0</v>
      </c>
      <c r="V288" s="63">
        <f t="shared" si="82"/>
        <v>0</v>
      </c>
      <c r="W288" s="64">
        <f t="shared" si="83"/>
        <v>0</v>
      </c>
      <c r="X288" s="63">
        <f t="shared" si="84"/>
        <v>0</v>
      </c>
      <c r="Y288" s="63">
        <f t="shared" si="92"/>
        <v>0</v>
      </c>
      <c r="AA288" s="61">
        <f t="shared" si="93"/>
        <v>0</v>
      </c>
    </row>
    <row r="289" spans="1:27" s="61" customFormat="1" ht="12.75">
      <c r="A289" s="35">
        <v>262</v>
      </c>
      <c r="B289" s="57">
        <f t="shared" si="85"/>
        <v>7.092921805451624E-10</v>
      </c>
      <c r="C289" s="58">
        <f t="shared" si="76"/>
        <v>1.922323667713499E-07</v>
      </c>
      <c r="D289" s="65">
        <f t="shared" si="86"/>
        <v>0</v>
      </c>
      <c r="E289" s="66">
        <f t="shared" si="87"/>
        <v>0</v>
      </c>
      <c r="F289" s="65">
        <f t="shared" si="77"/>
        <v>0</v>
      </c>
      <c r="G289" s="58">
        <f t="shared" si="88"/>
        <v>0</v>
      </c>
      <c r="H289" s="57">
        <f t="shared" si="78"/>
        <v>0</v>
      </c>
      <c r="I289" s="60">
        <f t="shared" si="94"/>
        <v>0</v>
      </c>
      <c r="J289" s="67"/>
      <c r="K289" s="67"/>
      <c r="L289" s="67"/>
      <c r="M289" s="61">
        <f t="shared" si="89"/>
        <v>0</v>
      </c>
      <c r="Q289" s="62">
        <f t="shared" si="90"/>
        <v>-6.221512194315437E-11</v>
      </c>
      <c r="R289" s="63">
        <f t="shared" si="79"/>
        <v>-1.6549222436879063E-08</v>
      </c>
      <c r="S289" s="64">
        <f t="shared" si="91"/>
        <v>0</v>
      </c>
      <c r="T289" s="63">
        <f t="shared" si="80"/>
        <v>0</v>
      </c>
      <c r="U289" s="61">
        <f t="shared" si="81"/>
        <v>0</v>
      </c>
      <c r="V289" s="63">
        <f t="shared" si="82"/>
        <v>0</v>
      </c>
      <c r="W289" s="64">
        <f t="shared" si="83"/>
        <v>0</v>
      </c>
      <c r="X289" s="63">
        <f t="shared" si="84"/>
        <v>0</v>
      </c>
      <c r="Y289" s="63">
        <f t="shared" si="92"/>
        <v>0</v>
      </c>
      <c r="AA289" s="61">
        <f t="shared" si="93"/>
        <v>0</v>
      </c>
    </row>
    <row r="290" spans="1:27" s="61" customFormat="1" ht="12.75">
      <c r="A290" s="35">
        <v>263</v>
      </c>
      <c r="B290" s="57">
        <f t="shared" si="85"/>
        <v>7.092921805451624E-10</v>
      </c>
      <c r="C290" s="58">
        <f t="shared" si="76"/>
        <v>1.922323667713499E-07</v>
      </c>
      <c r="D290" s="65">
        <f t="shared" si="86"/>
        <v>0</v>
      </c>
      <c r="E290" s="66">
        <f t="shared" si="87"/>
        <v>0</v>
      </c>
      <c r="F290" s="65">
        <f t="shared" si="77"/>
        <v>0</v>
      </c>
      <c r="G290" s="58">
        <f t="shared" si="88"/>
        <v>0</v>
      </c>
      <c r="H290" s="57">
        <f t="shared" si="78"/>
        <v>0</v>
      </c>
      <c r="I290" s="60">
        <f t="shared" si="94"/>
        <v>0</v>
      </c>
      <c r="J290" s="67"/>
      <c r="K290" s="67"/>
      <c r="L290" s="67"/>
      <c r="M290" s="61">
        <f t="shared" si="89"/>
        <v>0</v>
      </c>
      <c r="Q290" s="62">
        <f t="shared" si="90"/>
        <v>-6.221512194315437E-11</v>
      </c>
      <c r="R290" s="63">
        <f t="shared" si="79"/>
        <v>-1.6549222436879063E-08</v>
      </c>
      <c r="S290" s="64">
        <f t="shared" si="91"/>
        <v>0</v>
      </c>
      <c r="T290" s="63">
        <f t="shared" si="80"/>
        <v>0</v>
      </c>
      <c r="U290" s="61">
        <f t="shared" si="81"/>
        <v>0</v>
      </c>
      <c r="V290" s="63">
        <f t="shared" si="82"/>
        <v>0</v>
      </c>
      <c r="W290" s="64">
        <f t="shared" si="83"/>
        <v>0</v>
      </c>
      <c r="X290" s="63">
        <f t="shared" si="84"/>
        <v>0</v>
      </c>
      <c r="Y290" s="63">
        <f t="shared" si="92"/>
        <v>0</v>
      </c>
      <c r="AA290" s="61">
        <f t="shared" si="93"/>
        <v>0</v>
      </c>
    </row>
    <row r="291" spans="1:27" s="61" customFormat="1" ht="12.75">
      <c r="A291" s="35">
        <v>264</v>
      </c>
      <c r="B291" s="57">
        <f t="shared" si="85"/>
        <v>7.092921805451624E-10</v>
      </c>
      <c r="C291" s="58">
        <f t="shared" si="76"/>
        <v>1.922323667713499E-07</v>
      </c>
      <c r="D291" s="65">
        <f t="shared" si="86"/>
        <v>0</v>
      </c>
      <c r="E291" s="66">
        <f t="shared" si="87"/>
        <v>0</v>
      </c>
      <c r="F291" s="65">
        <f t="shared" si="77"/>
        <v>0</v>
      </c>
      <c r="G291" s="58">
        <f t="shared" si="88"/>
        <v>0</v>
      </c>
      <c r="H291" s="57">
        <f t="shared" si="78"/>
        <v>0</v>
      </c>
      <c r="I291" s="60">
        <f t="shared" si="94"/>
        <v>0</v>
      </c>
      <c r="J291" s="67"/>
      <c r="K291" s="67"/>
      <c r="L291" s="67"/>
      <c r="M291" s="61">
        <f t="shared" si="89"/>
        <v>0</v>
      </c>
      <c r="Q291" s="62">
        <f t="shared" si="90"/>
        <v>-6.221512194315437E-11</v>
      </c>
      <c r="R291" s="63">
        <f t="shared" si="79"/>
        <v>-1.6549222436879063E-08</v>
      </c>
      <c r="S291" s="64">
        <f t="shared" si="91"/>
        <v>0</v>
      </c>
      <c r="T291" s="63">
        <f t="shared" si="80"/>
        <v>0</v>
      </c>
      <c r="U291" s="61">
        <f t="shared" si="81"/>
        <v>0</v>
      </c>
      <c r="V291" s="63">
        <f t="shared" si="82"/>
        <v>0</v>
      </c>
      <c r="W291" s="64">
        <f t="shared" si="83"/>
        <v>0</v>
      </c>
      <c r="X291" s="63">
        <f t="shared" si="84"/>
        <v>0</v>
      </c>
      <c r="Y291" s="63">
        <f t="shared" si="92"/>
        <v>0</v>
      </c>
      <c r="AA291" s="61">
        <f t="shared" si="93"/>
        <v>0</v>
      </c>
    </row>
    <row r="292" spans="1:27" s="61" customFormat="1" ht="12.75">
      <c r="A292" s="35">
        <v>265</v>
      </c>
      <c r="B292" s="57">
        <f t="shared" si="85"/>
        <v>7.092921805451624E-10</v>
      </c>
      <c r="C292" s="58">
        <f t="shared" si="76"/>
        <v>1.922323667713499E-07</v>
      </c>
      <c r="D292" s="65">
        <f t="shared" si="86"/>
        <v>0</v>
      </c>
      <c r="E292" s="66">
        <f t="shared" si="87"/>
        <v>0</v>
      </c>
      <c r="F292" s="65">
        <f t="shared" si="77"/>
        <v>0</v>
      </c>
      <c r="G292" s="58">
        <f t="shared" si="88"/>
        <v>0</v>
      </c>
      <c r="H292" s="57">
        <f t="shared" si="78"/>
        <v>0</v>
      </c>
      <c r="I292" s="60">
        <f t="shared" si="94"/>
        <v>0</v>
      </c>
      <c r="J292" s="67"/>
      <c r="K292" s="67"/>
      <c r="L292" s="67"/>
      <c r="M292" s="61">
        <f t="shared" si="89"/>
        <v>0</v>
      </c>
      <c r="Q292" s="62">
        <f t="shared" si="90"/>
        <v>-6.221512194315437E-11</v>
      </c>
      <c r="R292" s="63">
        <f t="shared" si="79"/>
        <v>-1.6549222436879063E-08</v>
      </c>
      <c r="S292" s="64">
        <f t="shared" si="91"/>
        <v>0</v>
      </c>
      <c r="T292" s="63">
        <f t="shared" si="80"/>
        <v>0</v>
      </c>
      <c r="U292" s="61">
        <f t="shared" si="81"/>
        <v>0</v>
      </c>
      <c r="V292" s="63">
        <f t="shared" si="82"/>
        <v>0</v>
      </c>
      <c r="W292" s="64">
        <f t="shared" si="83"/>
        <v>0</v>
      </c>
      <c r="X292" s="63">
        <f t="shared" si="84"/>
        <v>0</v>
      </c>
      <c r="Y292" s="63">
        <f t="shared" si="92"/>
        <v>0</v>
      </c>
      <c r="AA292" s="61">
        <f t="shared" si="93"/>
        <v>0</v>
      </c>
    </row>
    <row r="293" spans="1:27" s="61" customFormat="1" ht="12.75">
      <c r="A293" s="35">
        <v>266</v>
      </c>
      <c r="B293" s="57">
        <f t="shared" si="85"/>
        <v>7.092921805451624E-10</v>
      </c>
      <c r="C293" s="58">
        <f t="shared" si="76"/>
        <v>1.922323667713499E-07</v>
      </c>
      <c r="D293" s="65">
        <f t="shared" si="86"/>
        <v>0</v>
      </c>
      <c r="E293" s="66">
        <f t="shared" si="87"/>
        <v>0</v>
      </c>
      <c r="F293" s="65">
        <f t="shared" si="77"/>
        <v>0</v>
      </c>
      <c r="G293" s="58">
        <f t="shared" si="88"/>
        <v>0</v>
      </c>
      <c r="H293" s="57">
        <f t="shared" si="78"/>
        <v>0</v>
      </c>
      <c r="I293" s="60">
        <f t="shared" si="94"/>
        <v>0</v>
      </c>
      <c r="J293" s="67"/>
      <c r="K293" s="67"/>
      <c r="L293" s="67"/>
      <c r="M293" s="61">
        <f t="shared" si="89"/>
        <v>0</v>
      </c>
      <c r="Q293" s="62">
        <f t="shared" si="90"/>
        <v>-6.221512194315437E-11</v>
      </c>
      <c r="R293" s="63">
        <f t="shared" si="79"/>
        <v>-1.6549222436879063E-08</v>
      </c>
      <c r="S293" s="64">
        <f t="shared" si="91"/>
        <v>0</v>
      </c>
      <c r="T293" s="63">
        <f t="shared" si="80"/>
        <v>0</v>
      </c>
      <c r="U293" s="61">
        <f t="shared" si="81"/>
        <v>0</v>
      </c>
      <c r="V293" s="63">
        <f t="shared" si="82"/>
        <v>0</v>
      </c>
      <c r="W293" s="64">
        <f t="shared" si="83"/>
        <v>0</v>
      </c>
      <c r="X293" s="63">
        <f t="shared" si="84"/>
        <v>0</v>
      </c>
      <c r="Y293" s="63">
        <f t="shared" si="92"/>
        <v>0</v>
      </c>
      <c r="AA293" s="61">
        <f t="shared" si="93"/>
        <v>0</v>
      </c>
    </row>
    <row r="294" spans="1:27" s="61" customFormat="1" ht="12.75">
      <c r="A294" s="35">
        <v>267</v>
      </c>
      <c r="B294" s="57">
        <f t="shared" si="85"/>
        <v>7.092921805451624E-10</v>
      </c>
      <c r="C294" s="58">
        <f t="shared" si="76"/>
        <v>1.922323667713499E-07</v>
      </c>
      <c r="D294" s="65">
        <f t="shared" si="86"/>
        <v>0</v>
      </c>
      <c r="E294" s="66">
        <f t="shared" si="87"/>
        <v>0</v>
      </c>
      <c r="F294" s="65">
        <f t="shared" si="77"/>
        <v>0</v>
      </c>
      <c r="G294" s="58">
        <f t="shared" si="88"/>
        <v>0</v>
      </c>
      <c r="H294" s="57">
        <f t="shared" si="78"/>
        <v>0</v>
      </c>
      <c r="I294" s="60">
        <f t="shared" si="94"/>
        <v>0</v>
      </c>
      <c r="J294" s="67"/>
      <c r="K294" s="67"/>
      <c r="L294" s="67"/>
      <c r="M294" s="61">
        <f t="shared" si="89"/>
        <v>0</v>
      </c>
      <c r="Q294" s="62">
        <f t="shared" si="90"/>
        <v>-6.221512194315437E-11</v>
      </c>
      <c r="R294" s="63">
        <f t="shared" si="79"/>
        <v>-1.6549222436879063E-08</v>
      </c>
      <c r="S294" s="64">
        <f t="shared" si="91"/>
        <v>0</v>
      </c>
      <c r="T294" s="63">
        <f t="shared" si="80"/>
        <v>0</v>
      </c>
      <c r="U294" s="61">
        <f t="shared" si="81"/>
        <v>0</v>
      </c>
      <c r="V294" s="63">
        <f t="shared" si="82"/>
        <v>0</v>
      </c>
      <c r="W294" s="64">
        <f t="shared" si="83"/>
        <v>0</v>
      </c>
      <c r="X294" s="63">
        <f t="shared" si="84"/>
        <v>0</v>
      </c>
      <c r="Y294" s="63">
        <f t="shared" si="92"/>
        <v>0</v>
      </c>
      <c r="AA294" s="61">
        <f t="shared" si="93"/>
        <v>0</v>
      </c>
    </row>
    <row r="295" spans="1:27" s="61" customFormat="1" ht="12.75">
      <c r="A295" s="35">
        <v>268</v>
      </c>
      <c r="B295" s="57">
        <f t="shared" si="85"/>
        <v>7.092921805451624E-10</v>
      </c>
      <c r="C295" s="58">
        <f t="shared" si="76"/>
        <v>1.922323667713499E-07</v>
      </c>
      <c r="D295" s="65">
        <f t="shared" si="86"/>
        <v>0</v>
      </c>
      <c r="E295" s="66">
        <f t="shared" si="87"/>
        <v>0</v>
      </c>
      <c r="F295" s="65">
        <f t="shared" si="77"/>
        <v>0</v>
      </c>
      <c r="G295" s="58">
        <f t="shared" si="88"/>
        <v>0</v>
      </c>
      <c r="H295" s="57">
        <f t="shared" si="78"/>
        <v>0</v>
      </c>
      <c r="I295" s="60">
        <f t="shared" si="94"/>
        <v>0</v>
      </c>
      <c r="J295" s="67"/>
      <c r="K295" s="67"/>
      <c r="L295" s="67"/>
      <c r="M295" s="61">
        <f t="shared" si="89"/>
        <v>0</v>
      </c>
      <c r="Q295" s="62">
        <f t="shared" si="90"/>
        <v>-6.221512194315437E-11</v>
      </c>
      <c r="R295" s="63">
        <f t="shared" si="79"/>
        <v>-1.6549222436879063E-08</v>
      </c>
      <c r="S295" s="64">
        <f t="shared" si="91"/>
        <v>0</v>
      </c>
      <c r="T295" s="63">
        <f t="shared" si="80"/>
        <v>0</v>
      </c>
      <c r="U295" s="61">
        <f t="shared" si="81"/>
        <v>0</v>
      </c>
      <c r="V295" s="63">
        <f t="shared" si="82"/>
        <v>0</v>
      </c>
      <c r="W295" s="64">
        <f t="shared" si="83"/>
        <v>0</v>
      </c>
      <c r="X295" s="63">
        <f t="shared" si="84"/>
        <v>0</v>
      </c>
      <c r="Y295" s="63">
        <f t="shared" si="92"/>
        <v>0</v>
      </c>
      <c r="AA295" s="61">
        <f t="shared" si="93"/>
        <v>0</v>
      </c>
    </row>
    <row r="296" spans="1:27" s="61" customFormat="1" ht="12.75">
      <c r="A296" s="35">
        <v>269</v>
      </c>
      <c r="B296" s="57">
        <f t="shared" si="85"/>
        <v>7.092921805451624E-10</v>
      </c>
      <c r="C296" s="58">
        <f t="shared" si="76"/>
        <v>1.922323667713499E-07</v>
      </c>
      <c r="D296" s="65">
        <f t="shared" si="86"/>
        <v>0</v>
      </c>
      <c r="E296" s="66">
        <f t="shared" si="87"/>
        <v>0</v>
      </c>
      <c r="F296" s="65">
        <f t="shared" si="77"/>
        <v>0</v>
      </c>
      <c r="G296" s="58">
        <f t="shared" si="88"/>
        <v>0</v>
      </c>
      <c r="H296" s="57">
        <f t="shared" si="78"/>
        <v>0</v>
      </c>
      <c r="I296" s="60">
        <f t="shared" si="94"/>
        <v>0</v>
      </c>
      <c r="J296" s="67"/>
      <c r="K296" s="67"/>
      <c r="L296" s="67"/>
      <c r="M296" s="61">
        <f t="shared" si="89"/>
        <v>0</v>
      </c>
      <c r="Q296" s="62">
        <f t="shared" si="90"/>
        <v>-6.221512194315437E-11</v>
      </c>
      <c r="R296" s="63">
        <f t="shared" si="79"/>
        <v>-1.6549222436879063E-08</v>
      </c>
      <c r="S296" s="64">
        <f t="shared" si="91"/>
        <v>0</v>
      </c>
      <c r="T296" s="63">
        <f t="shared" si="80"/>
        <v>0</v>
      </c>
      <c r="U296" s="61">
        <f t="shared" si="81"/>
        <v>0</v>
      </c>
      <c r="V296" s="63">
        <f t="shared" si="82"/>
        <v>0</v>
      </c>
      <c r="W296" s="64">
        <f t="shared" si="83"/>
        <v>0</v>
      </c>
      <c r="X296" s="63">
        <f t="shared" si="84"/>
        <v>0</v>
      </c>
      <c r="Y296" s="63">
        <f t="shared" si="92"/>
        <v>0</v>
      </c>
      <c r="AA296" s="61">
        <f t="shared" si="93"/>
        <v>0</v>
      </c>
    </row>
    <row r="297" spans="1:27" s="61" customFormat="1" ht="12.75">
      <c r="A297" s="35">
        <v>270</v>
      </c>
      <c r="B297" s="57">
        <f t="shared" si="85"/>
        <v>7.092921805451624E-10</v>
      </c>
      <c r="C297" s="58">
        <f t="shared" si="76"/>
        <v>1.922323667713499E-07</v>
      </c>
      <c r="D297" s="65">
        <f t="shared" si="86"/>
        <v>0</v>
      </c>
      <c r="E297" s="66">
        <f t="shared" si="87"/>
        <v>0</v>
      </c>
      <c r="F297" s="65">
        <f t="shared" si="77"/>
        <v>0</v>
      </c>
      <c r="G297" s="58">
        <f t="shared" si="88"/>
        <v>0</v>
      </c>
      <c r="H297" s="57">
        <f t="shared" si="78"/>
        <v>0</v>
      </c>
      <c r="I297" s="60">
        <f t="shared" si="94"/>
        <v>0</v>
      </c>
      <c r="J297" s="67"/>
      <c r="K297" s="67"/>
      <c r="L297" s="67"/>
      <c r="M297" s="61">
        <f t="shared" si="89"/>
        <v>0</v>
      </c>
      <c r="Q297" s="62">
        <f t="shared" si="90"/>
        <v>-6.221512194315437E-11</v>
      </c>
      <c r="R297" s="63">
        <f t="shared" si="79"/>
        <v>-1.6549222436879063E-08</v>
      </c>
      <c r="S297" s="64">
        <f t="shared" si="91"/>
        <v>0</v>
      </c>
      <c r="T297" s="63">
        <f t="shared" si="80"/>
        <v>0</v>
      </c>
      <c r="U297" s="61">
        <f t="shared" si="81"/>
        <v>0</v>
      </c>
      <c r="V297" s="63">
        <f t="shared" si="82"/>
        <v>0</v>
      </c>
      <c r="W297" s="64">
        <f t="shared" si="83"/>
        <v>0</v>
      </c>
      <c r="X297" s="63">
        <f t="shared" si="84"/>
        <v>0</v>
      </c>
      <c r="Y297" s="63">
        <f t="shared" si="92"/>
        <v>0</v>
      </c>
      <c r="AA297" s="61">
        <f t="shared" si="93"/>
        <v>0</v>
      </c>
    </row>
    <row r="298" spans="1:27" s="61" customFormat="1" ht="12.75">
      <c r="A298" s="35">
        <v>271</v>
      </c>
      <c r="B298" s="57">
        <f t="shared" si="85"/>
        <v>7.092921805451624E-10</v>
      </c>
      <c r="C298" s="58">
        <f t="shared" si="76"/>
        <v>1.922323667713499E-07</v>
      </c>
      <c r="D298" s="65">
        <f t="shared" si="86"/>
        <v>0</v>
      </c>
      <c r="E298" s="66">
        <f t="shared" si="87"/>
        <v>0</v>
      </c>
      <c r="F298" s="65">
        <f t="shared" si="77"/>
        <v>0</v>
      </c>
      <c r="G298" s="58">
        <f t="shared" si="88"/>
        <v>0</v>
      </c>
      <c r="H298" s="57">
        <f t="shared" si="78"/>
        <v>0</v>
      </c>
      <c r="I298" s="60">
        <f t="shared" si="94"/>
        <v>0</v>
      </c>
      <c r="J298" s="67"/>
      <c r="K298" s="67"/>
      <c r="L298" s="67"/>
      <c r="M298" s="61">
        <f t="shared" si="89"/>
        <v>0</v>
      </c>
      <c r="Q298" s="62">
        <f t="shared" si="90"/>
        <v>-6.221512194315437E-11</v>
      </c>
      <c r="R298" s="63">
        <f t="shared" si="79"/>
        <v>-1.6549222436879063E-08</v>
      </c>
      <c r="S298" s="64">
        <f t="shared" si="91"/>
        <v>0</v>
      </c>
      <c r="T298" s="63">
        <f t="shared" si="80"/>
        <v>0</v>
      </c>
      <c r="U298" s="61">
        <f t="shared" si="81"/>
        <v>0</v>
      </c>
      <c r="V298" s="63">
        <f t="shared" si="82"/>
        <v>0</v>
      </c>
      <c r="W298" s="64">
        <f t="shared" si="83"/>
        <v>0</v>
      </c>
      <c r="X298" s="63">
        <f t="shared" si="84"/>
        <v>0</v>
      </c>
      <c r="Y298" s="63">
        <f t="shared" si="92"/>
        <v>0</v>
      </c>
      <c r="AA298" s="61">
        <f t="shared" si="93"/>
        <v>0</v>
      </c>
    </row>
    <row r="299" spans="1:27" s="61" customFormat="1" ht="12.75">
      <c r="A299" s="35">
        <v>272</v>
      </c>
      <c r="B299" s="57">
        <f t="shared" si="85"/>
        <v>7.092921805451624E-10</v>
      </c>
      <c r="C299" s="58">
        <f t="shared" si="76"/>
        <v>1.922323667713499E-07</v>
      </c>
      <c r="D299" s="65">
        <f t="shared" si="86"/>
        <v>0</v>
      </c>
      <c r="E299" s="66">
        <f t="shared" si="87"/>
        <v>0</v>
      </c>
      <c r="F299" s="65">
        <f t="shared" si="77"/>
        <v>0</v>
      </c>
      <c r="G299" s="58">
        <f t="shared" si="88"/>
        <v>0</v>
      </c>
      <c r="H299" s="57">
        <f t="shared" si="78"/>
        <v>0</v>
      </c>
      <c r="I299" s="60">
        <f t="shared" si="94"/>
        <v>0</v>
      </c>
      <c r="J299" s="67"/>
      <c r="K299" s="67"/>
      <c r="L299" s="67"/>
      <c r="M299" s="61">
        <f t="shared" si="89"/>
        <v>0</v>
      </c>
      <c r="Q299" s="62">
        <f t="shared" si="90"/>
        <v>-6.221512194315437E-11</v>
      </c>
      <c r="R299" s="63">
        <f t="shared" si="79"/>
        <v>-1.6549222436879063E-08</v>
      </c>
      <c r="S299" s="64">
        <f t="shared" si="91"/>
        <v>0</v>
      </c>
      <c r="T299" s="63">
        <f t="shared" si="80"/>
        <v>0</v>
      </c>
      <c r="U299" s="61">
        <f t="shared" si="81"/>
        <v>0</v>
      </c>
      <c r="V299" s="63">
        <f t="shared" si="82"/>
        <v>0</v>
      </c>
      <c r="W299" s="64">
        <f t="shared" si="83"/>
        <v>0</v>
      </c>
      <c r="X299" s="63">
        <f t="shared" si="84"/>
        <v>0</v>
      </c>
      <c r="Y299" s="63">
        <f t="shared" si="92"/>
        <v>0</v>
      </c>
      <c r="AA299" s="61">
        <f t="shared" si="93"/>
        <v>0</v>
      </c>
    </row>
    <row r="300" spans="1:27" s="61" customFormat="1" ht="12.75">
      <c r="A300" s="35">
        <v>273</v>
      </c>
      <c r="B300" s="57">
        <f t="shared" si="85"/>
        <v>7.092921805451624E-10</v>
      </c>
      <c r="C300" s="58">
        <f t="shared" si="76"/>
        <v>1.922323667713499E-07</v>
      </c>
      <c r="D300" s="65">
        <f t="shared" si="86"/>
        <v>0</v>
      </c>
      <c r="E300" s="66">
        <f t="shared" si="87"/>
        <v>0</v>
      </c>
      <c r="F300" s="65">
        <f t="shared" si="77"/>
        <v>0</v>
      </c>
      <c r="G300" s="58">
        <f t="shared" si="88"/>
        <v>0</v>
      </c>
      <c r="H300" s="57">
        <f t="shared" si="78"/>
        <v>0</v>
      </c>
      <c r="I300" s="60">
        <f t="shared" si="94"/>
        <v>0</v>
      </c>
      <c r="J300" s="67"/>
      <c r="K300" s="67"/>
      <c r="L300" s="67"/>
      <c r="M300" s="61">
        <f t="shared" si="89"/>
        <v>0</v>
      </c>
      <c r="Q300" s="62">
        <f t="shared" si="90"/>
        <v>-6.221512194315437E-11</v>
      </c>
      <c r="R300" s="63">
        <f t="shared" si="79"/>
        <v>-1.6549222436879063E-08</v>
      </c>
      <c r="S300" s="64">
        <f t="shared" si="91"/>
        <v>0</v>
      </c>
      <c r="T300" s="63">
        <f t="shared" si="80"/>
        <v>0</v>
      </c>
      <c r="U300" s="61">
        <f t="shared" si="81"/>
        <v>0</v>
      </c>
      <c r="V300" s="63">
        <f t="shared" si="82"/>
        <v>0</v>
      </c>
      <c r="W300" s="64">
        <f t="shared" si="83"/>
        <v>0</v>
      </c>
      <c r="X300" s="63">
        <f t="shared" si="84"/>
        <v>0</v>
      </c>
      <c r="Y300" s="63">
        <f t="shared" si="92"/>
        <v>0</v>
      </c>
      <c r="AA300" s="61">
        <f t="shared" si="93"/>
        <v>0</v>
      </c>
    </row>
    <row r="301" spans="1:27" s="61" customFormat="1" ht="12.75">
      <c r="A301" s="35">
        <v>274</v>
      </c>
      <c r="B301" s="57">
        <f t="shared" si="85"/>
        <v>7.092921805451624E-10</v>
      </c>
      <c r="C301" s="58">
        <f t="shared" si="76"/>
        <v>1.922323667713499E-07</v>
      </c>
      <c r="D301" s="65">
        <f t="shared" si="86"/>
        <v>0</v>
      </c>
      <c r="E301" s="66">
        <f t="shared" si="87"/>
        <v>0</v>
      </c>
      <c r="F301" s="65">
        <f t="shared" si="77"/>
        <v>0</v>
      </c>
      <c r="G301" s="58">
        <f t="shared" si="88"/>
        <v>0</v>
      </c>
      <c r="H301" s="57">
        <f t="shared" si="78"/>
        <v>0</v>
      </c>
      <c r="I301" s="60">
        <f t="shared" si="94"/>
        <v>0</v>
      </c>
      <c r="J301" s="67"/>
      <c r="K301" s="67"/>
      <c r="L301" s="67"/>
      <c r="M301" s="61">
        <f t="shared" si="89"/>
        <v>0</v>
      </c>
      <c r="Q301" s="62">
        <f t="shared" si="90"/>
        <v>-6.221512194315437E-11</v>
      </c>
      <c r="R301" s="63">
        <f t="shared" si="79"/>
        <v>-1.6549222436879063E-08</v>
      </c>
      <c r="S301" s="64">
        <f t="shared" si="91"/>
        <v>0</v>
      </c>
      <c r="T301" s="63">
        <f t="shared" si="80"/>
        <v>0</v>
      </c>
      <c r="U301" s="61">
        <f t="shared" si="81"/>
        <v>0</v>
      </c>
      <c r="V301" s="63">
        <f t="shared" si="82"/>
        <v>0</v>
      </c>
      <c r="W301" s="64">
        <f t="shared" si="83"/>
        <v>0</v>
      </c>
      <c r="X301" s="63">
        <f t="shared" si="84"/>
        <v>0</v>
      </c>
      <c r="Y301" s="63">
        <f t="shared" si="92"/>
        <v>0</v>
      </c>
      <c r="AA301" s="61">
        <f t="shared" si="93"/>
        <v>0</v>
      </c>
    </row>
    <row r="302" spans="1:27" s="61" customFormat="1" ht="12.75">
      <c r="A302" s="35">
        <v>275</v>
      </c>
      <c r="B302" s="57">
        <f t="shared" si="85"/>
        <v>7.092921805451624E-10</v>
      </c>
      <c r="C302" s="58">
        <f t="shared" si="76"/>
        <v>1.922323667713499E-07</v>
      </c>
      <c r="D302" s="65">
        <f t="shared" si="86"/>
        <v>0</v>
      </c>
      <c r="E302" s="66">
        <f t="shared" si="87"/>
        <v>0</v>
      </c>
      <c r="F302" s="65">
        <f t="shared" si="77"/>
        <v>0</v>
      </c>
      <c r="G302" s="58">
        <f t="shared" si="88"/>
        <v>0</v>
      </c>
      <c r="H302" s="57">
        <f t="shared" si="78"/>
        <v>0</v>
      </c>
      <c r="I302" s="60">
        <f t="shared" si="94"/>
        <v>0</v>
      </c>
      <c r="J302" s="67"/>
      <c r="K302" s="67"/>
      <c r="L302" s="67"/>
      <c r="M302" s="61">
        <f t="shared" si="89"/>
        <v>0</v>
      </c>
      <c r="Q302" s="62">
        <f t="shared" si="90"/>
        <v>-6.221512194315437E-11</v>
      </c>
      <c r="R302" s="63">
        <f t="shared" si="79"/>
        <v>-1.6549222436879063E-08</v>
      </c>
      <c r="S302" s="64">
        <f t="shared" si="91"/>
        <v>0</v>
      </c>
      <c r="T302" s="63">
        <f t="shared" si="80"/>
        <v>0</v>
      </c>
      <c r="U302" s="61">
        <f t="shared" si="81"/>
        <v>0</v>
      </c>
      <c r="V302" s="63">
        <f t="shared" si="82"/>
        <v>0</v>
      </c>
      <c r="W302" s="64">
        <f t="shared" si="83"/>
        <v>0</v>
      </c>
      <c r="X302" s="63">
        <f t="shared" si="84"/>
        <v>0</v>
      </c>
      <c r="Y302" s="63">
        <f t="shared" si="92"/>
        <v>0</v>
      </c>
      <c r="AA302" s="61">
        <f t="shared" si="93"/>
        <v>0</v>
      </c>
    </row>
    <row r="303" spans="1:27" s="61" customFormat="1" ht="12.75">
      <c r="A303" s="35">
        <v>276</v>
      </c>
      <c r="B303" s="57">
        <f t="shared" si="85"/>
        <v>7.092921805451624E-10</v>
      </c>
      <c r="C303" s="58">
        <f t="shared" si="76"/>
        <v>1.922323667713499E-07</v>
      </c>
      <c r="D303" s="65">
        <f t="shared" si="86"/>
        <v>0</v>
      </c>
      <c r="E303" s="66">
        <f t="shared" si="87"/>
        <v>0</v>
      </c>
      <c r="F303" s="65">
        <f t="shared" si="77"/>
        <v>0</v>
      </c>
      <c r="G303" s="58">
        <f t="shared" si="88"/>
        <v>0</v>
      </c>
      <c r="H303" s="57">
        <f t="shared" si="78"/>
        <v>0</v>
      </c>
      <c r="I303" s="60">
        <f t="shared" si="94"/>
        <v>0</v>
      </c>
      <c r="J303" s="67"/>
      <c r="K303" s="67"/>
      <c r="L303" s="67"/>
      <c r="M303" s="61">
        <f t="shared" si="89"/>
        <v>0</v>
      </c>
      <c r="Q303" s="62">
        <f t="shared" si="90"/>
        <v>-6.221512194315437E-11</v>
      </c>
      <c r="R303" s="63">
        <f t="shared" si="79"/>
        <v>-1.6549222436879063E-08</v>
      </c>
      <c r="S303" s="64">
        <f t="shared" si="91"/>
        <v>0</v>
      </c>
      <c r="T303" s="63">
        <f t="shared" si="80"/>
        <v>0</v>
      </c>
      <c r="U303" s="61">
        <f t="shared" si="81"/>
        <v>0</v>
      </c>
      <c r="V303" s="63">
        <f t="shared" si="82"/>
        <v>0</v>
      </c>
      <c r="W303" s="64">
        <f t="shared" si="83"/>
        <v>0</v>
      </c>
      <c r="X303" s="63">
        <f t="shared" si="84"/>
        <v>0</v>
      </c>
      <c r="Y303" s="63">
        <f t="shared" si="92"/>
        <v>0</v>
      </c>
      <c r="AA303" s="61">
        <f t="shared" si="93"/>
        <v>0</v>
      </c>
    </row>
    <row r="304" spans="1:27" s="61" customFormat="1" ht="12.75">
      <c r="A304" s="35">
        <v>277</v>
      </c>
      <c r="B304" s="57">
        <f t="shared" si="85"/>
        <v>7.092921805451624E-10</v>
      </c>
      <c r="C304" s="58">
        <f t="shared" si="76"/>
        <v>1.922323667713499E-07</v>
      </c>
      <c r="D304" s="65">
        <f t="shared" si="86"/>
        <v>0</v>
      </c>
      <c r="E304" s="66">
        <f t="shared" si="87"/>
        <v>0</v>
      </c>
      <c r="F304" s="65">
        <f t="shared" si="77"/>
        <v>0</v>
      </c>
      <c r="G304" s="58">
        <f t="shared" si="88"/>
        <v>0</v>
      </c>
      <c r="H304" s="57">
        <f t="shared" si="78"/>
        <v>0</v>
      </c>
      <c r="I304" s="60">
        <f t="shared" si="94"/>
        <v>0</v>
      </c>
      <c r="J304" s="67"/>
      <c r="K304" s="67"/>
      <c r="L304" s="67"/>
      <c r="M304" s="61">
        <f t="shared" si="89"/>
        <v>0</v>
      </c>
      <c r="Q304" s="62">
        <f t="shared" si="90"/>
        <v>-6.221512194315437E-11</v>
      </c>
      <c r="R304" s="63">
        <f t="shared" si="79"/>
        <v>-1.6549222436879063E-08</v>
      </c>
      <c r="S304" s="64">
        <f t="shared" si="91"/>
        <v>0</v>
      </c>
      <c r="T304" s="63">
        <f t="shared" si="80"/>
        <v>0</v>
      </c>
      <c r="U304" s="61">
        <f t="shared" si="81"/>
        <v>0</v>
      </c>
      <c r="V304" s="63">
        <f t="shared" si="82"/>
        <v>0</v>
      </c>
      <c r="W304" s="64">
        <f t="shared" si="83"/>
        <v>0</v>
      </c>
      <c r="X304" s="63">
        <f t="shared" si="84"/>
        <v>0</v>
      </c>
      <c r="Y304" s="63">
        <f t="shared" si="92"/>
        <v>0</v>
      </c>
      <c r="AA304" s="61">
        <f t="shared" si="93"/>
        <v>0</v>
      </c>
    </row>
    <row r="305" spans="1:27" s="61" customFormat="1" ht="12.75">
      <c r="A305" s="35">
        <v>278</v>
      </c>
      <c r="B305" s="57">
        <f t="shared" si="85"/>
        <v>7.092921805451624E-10</v>
      </c>
      <c r="C305" s="58">
        <f t="shared" si="76"/>
        <v>1.922323667713499E-07</v>
      </c>
      <c r="D305" s="65">
        <f t="shared" si="86"/>
        <v>0</v>
      </c>
      <c r="E305" s="66">
        <f t="shared" si="87"/>
        <v>0</v>
      </c>
      <c r="F305" s="65">
        <f t="shared" si="77"/>
        <v>0</v>
      </c>
      <c r="G305" s="58">
        <f t="shared" si="88"/>
        <v>0</v>
      </c>
      <c r="H305" s="57">
        <f t="shared" si="78"/>
        <v>0</v>
      </c>
      <c r="I305" s="60">
        <f t="shared" si="94"/>
        <v>0</v>
      </c>
      <c r="J305" s="67"/>
      <c r="K305" s="67"/>
      <c r="L305" s="67"/>
      <c r="M305" s="61">
        <f t="shared" si="89"/>
        <v>0</v>
      </c>
      <c r="Q305" s="62">
        <f t="shared" si="90"/>
        <v>-6.221512194315437E-11</v>
      </c>
      <c r="R305" s="63">
        <f t="shared" si="79"/>
        <v>-1.6549222436879063E-08</v>
      </c>
      <c r="S305" s="64">
        <f t="shared" si="91"/>
        <v>0</v>
      </c>
      <c r="T305" s="63">
        <f t="shared" si="80"/>
        <v>0</v>
      </c>
      <c r="U305" s="61">
        <f t="shared" si="81"/>
        <v>0</v>
      </c>
      <c r="V305" s="63">
        <f t="shared" si="82"/>
        <v>0</v>
      </c>
      <c r="W305" s="64">
        <f t="shared" si="83"/>
        <v>0</v>
      </c>
      <c r="X305" s="63">
        <f t="shared" si="84"/>
        <v>0</v>
      </c>
      <c r="Y305" s="63">
        <f t="shared" si="92"/>
        <v>0</v>
      </c>
      <c r="AA305" s="61">
        <f t="shared" si="93"/>
        <v>0</v>
      </c>
    </row>
    <row r="306" spans="1:27" s="61" customFormat="1" ht="12.75">
      <c r="A306" s="35">
        <v>279</v>
      </c>
      <c r="B306" s="57">
        <f t="shared" si="85"/>
        <v>7.092921805451624E-10</v>
      </c>
      <c r="C306" s="58">
        <f t="shared" si="76"/>
        <v>1.922323667713499E-07</v>
      </c>
      <c r="D306" s="65">
        <f t="shared" si="86"/>
        <v>0</v>
      </c>
      <c r="E306" s="66">
        <f t="shared" si="87"/>
        <v>0</v>
      </c>
      <c r="F306" s="65">
        <f t="shared" si="77"/>
        <v>0</v>
      </c>
      <c r="G306" s="58">
        <f t="shared" si="88"/>
        <v>0</v>
      </c>
      <c r="H306" s="57">
        <f t="shared" si="78"/>
        <v>0</v>
      </c>
      <c r="I306" s="60">
        <f t="shared" si="94"/>
        <v>0</v>
      </c>
      <c r="J306" s="67"/>
      <c r="K306" s="67"/>
      <c r="L306" s="67"/>
      <c r="M306" s="61">
        <f t="shared" si="89"/>
        <v>0</v>
      </c>
      <c r="Q306" s="62">
        <f t="shared" si="90"/>
        <v>-6.221512194315437E-11</v>
      </c>
      <c r="R306" s="63">
        <f t="shared" si="79"/>
        <v>-1.6549222436879063E-08</v>
      </c>
      <c r="S306" s="64">
        <f t="shared" si="91"/>
        <v>0</v>
      </c>
      <c r="T306" s="63">
        <f t="shared" si="80"/>
        <v>0</v>
      </c>
      <c r="U306" s="61">
        <f t="shared" si="81"/>
        <v>0</v>
      </c>
      <c r="V306" s="63">
        <f t="shared" si="82"/>
        <v>0</v>
      </c>
      <c r="W306" s="64">
        <f t="shared" si="83"/>
        <v>0</v>
      </c>
      <c r="X306" s="63">
        <f t="shared" si="84"/>
        <v>0</v>
      </c>
      <c r="Y306" s="63">
        <f t="shared" si="92"/>
        <v>0</v>
      </c>
      <c r="AA306" s="61">
        <f t="shared" si="93"/>
        <v>0</v>
      </c>
    </row>
    <row r="307" spans="1:27" s="61" customFormat="1" ht="12.75">
      <c r="A307" s="35">
        <v>280</v>
      </c>
      <c r="B307" s="57">
        <f t="shared" si="85"/>
        <v>7.092921805451624E-10</v>
      </c>
      <c r="C307" s="58">
        <f t="shared" si="76"/>
        <v>1.922323667713499E-07</v>
      </c>
      <c r="D307" s="65">
        <f t="shared" si="86"/>
        <v>0</v>
      </c>
      <c r="E307" s="66">
        <f t="shared" si="87"/>
        <v>0</v>
      </c>
      <c r="F307" s="65">
        <f t="shared" si="77"/>
        <v>0</v>
      </c>
      <c r="G307" s="58">
        <f t="shared" si="88"/>
        <v>0</v>
      </c>
      <c r="H307" s="57">
        <f t="shared" si="78"/>
        <v>0</v>
      </c>
      <c r="I307" s="60">
        <f t="shared" si="94"/>
        <v>0</v>
      </c>
      <c r="J307" s="67"/>
      <c r="K307" s="67"/>
      <c r="L307" s="67"/>
      <c r="M307" s="61">
        <f t="shared" si="89"/>
        <v>0</v>
      </c>
      <c r="Q307" s="62">
        <f t="shared" si="90"/>
        <v>-6.221512194315437E-11</v>
      </c>
      <c r="R307" s="63">
        <f t="shared" si="79"/>
        <v>-1.6549222436879063E-08</v>
      </c>
      <c r="S307" s="64">
        <f t="shared" si="91"/>
        <v>0</v>
      </c>
      <c r="T307" s="63">
        <f t="shared" si="80"/>
        <v>0</v>
      </c>
      <c r="U307" s="61">
        <f t="shared" si="81"/>
        <v>0</v>
      </c>
      <c r="V307" s="63">
        <f t="shared" si="82"/>
        <v>0</v>
      </c>
      <c r="W307" s="64">
        <f t="shared" si="83"/>
        <v>0</v>
      </c>
      <c r="X307" s="63">
        <f t="shared" si="84"/>
        <v>0</v>
      </c>
      <c r="Y307" s="63">
        <f t="shared" si="92"/>
        <v>0</v>
      </c>
      <c r="AA307" s="61">
        <f t="shared" si="93"/>
        <v>0</v>
      </c>
    </row>
    <row r="308" spans="1:27" s="61" customFormat="1" ht="12.75">
      <c r="A308" s="35">
        <v>281</v>
      </c>
      <c r="B308" s="57">
        <f t="shared" si="85"/>
        <v>7.092921805451624E-10</v>
      </c>
      <c r="C308" s="58">
        <f t="shared" si="76"/>
        <v>1.922323667713499E-07</v>
      </c>
      <c r="D308" s="65">
        <f t="shared" si="86"/>
        <v>0</v>
      </c>
      <c r="E308" s="66">
        <f t="shared" si="87"/>
        <v>0</v>
      </c>
      <c r="F308" s="65">
        <f t="shared" si="77"/>
        <v>0</v>
      </c>
      <c r="G308" s="58">
        <f t="shared" si="88"/>
        <v>0</v>
      </c>
      <c r="H308" s="57">
        <f t="shared" si="78"/>
        <v>0</v>
      </c>
      <c r="I308" s="60">
        <f t="shared" si="94"/>
        <v>0</v>
      </c>
      <c r="J308" s="67"/>
      <c r="K308" s="67"/>
      <c r="L308" s="67"/>
      <c r="M308" s="61">
        <f t="shared" si="89"/>
        <v>0</v>
      </c>
      <c r="Q308" s="62">
        <f t="shared" si="90"/>
        <v>-6.221512194315437E-11</v>
      </c>
      <c r="R308" s="63">
        <f t="shared" si="79"/>
        <v>-1.6549222436879063E-08</v>
      </c>
      <c r="S308" s="64">
        <f t="shared" si="91"/>
        <v>0</v>
      </c>
      <c r="T308" s="63">
        <f t="shared" si="80"/>
        <v>0</v>
      </c>
      <c r="U308" s="61">
        <f t="shared" si="81"/>
        <v>0</v>
      </c>
      <c r="V308" s="63">
        <f t="shared" si="82"/>
        <v>0</v>
      </c>
      <c r="W308" s="64">
        <f t="shared" si="83"/>
        <v>0</v>
      </c>
      <c r="X308" s="63">
        <f t="shared" si="84"/>
        <v>0</v>
      </c>
      <c r="Y308" s="63">
        <f t="shared" si="92"/>
        <v>0</v>
      </c>
      <c r="AA308" s="61">
        <f t="shared" si="93"/>
        <v>0</v>
      </c>
    </row>
    <row r="309" spans="1:27" s="61" customFormat="1" ht="12.75">
      <c r="A309" s="35">
        <v>282</v>
      </c>
      <c r="B309" s="57">
        <f t="shared" si="85"/>
        <v>7.092921805451624E-10</v>
      </c>
      <c r="C309" s="58">
        <f t="shared" si="76"/>
        <v>1.922323667713499E-07</v>
      </c>
      <c r="D309" s="65">
        <f t="shared" si="86"/>
        <v>0</v>
      </c>
      <c r="E309" s="66">
        <f t="shared" si="87"/>
        <v>0</v>
      </c>
      <c r="F309" s="65">
        <f t="shared" si="77"/>
        <v>0</v>
      </c>
      <c r="G309" s="58">
        <f t="shared" si="88"/>
        <v>0</v>
      </c>
      <c r="H309" s="57">
        <f t="shared" si="78"/>
        <v>0</v>
      </c>
      <c r="I309" s="60">
        <f t="shared" si="94"/>
        <v>0</v>
      </c>
      <c r="J309" s="67"/>
      <c r="K309" s="67"/>
      <c r="L309" s="67"/>
      <c r="M309" s="61">
        <f t="shared" si="89"/>
        <v>0</v>
      </c>
      <c r="Q309" s="62">
        <f t="shared" si="90"/>
        <v>-6.221512194315437E-11</v>
      </c>
      <c r="R309" s="63">
        <f t="shared" si="79"/>
        <v>-1.6549222436879063E-08</v>
      </c>
      <c r="S309" s="64">
        <f t="shared" si="91"/>
        <v>0</v>
      </c>
      <c r="T309" s="63">
        <f t="shared" si="80"/>
        <v>0</v>
      </c>
      <c r="U309" s="61">
        <f t="shared" si="81"/>
        <v>0</v>
      </c>
      <c r="V309" s="63">
        <f t="shared" si="82"/>
        <v>0</v>
      </c>
      <c r="W309" s="64">
        <f t="shared" si="83"/>
        <v>0</v>
      </c>
      <c r="X309" s="63">
        <f t="shared" si="84"/>
        <v>0</v>
      </c>
      <c r="Y309" s="63">
        <f t="shared" si="92"/>
        <v>0</v>
      </c>
      <c r="AA309" s="61">
        <f t="shared" si="93"/>
        <v>0</v>
      </c>
    </row>
    <row r="310" spans="1:27" s="61" customFormat="1" ht="12.75">
      <c r="A310" s="35">
        <v>283</v>
      </c>
      <c r="B310" s="57">
        <f t="shared" si="85"/>
        <v>7.092921805451624E-10</v>
      </c>
      <c r="C310" s="58">
        <f t="shared" si="76"/>
        <v>1.922323667713499E-07</v>
      </c>
      <c r="D310" s="65">
        <f t="shared" si="86"/>
        <v>0</v>
      </c>
      <c r="E310" s="66">
        <f t="shared" si="87"/>
        <v>0</v>
      </c>
      <c r="F310" s="65">
        <f t="shared" si="77"/>
        <v>0</v>
      </c>
      <c r="G310" s="58">
        <f t="shared" si="88"/>
        <v>0</v>
      </c>
      <c r="H310" s="57">
        <f t="shared" si="78"/>
        <v>0</v>
      </c>
      <c r="I310" s="60">
        <f t="shared" si="94"/>
        <v>0</v>
      </c>
      <c r="J310" s="67"/>
      <c r="K310" s="67"/>
      <c r="L310" s="67"/>
      <c r="M310" s="61">
        <f t="shared" si="89"/>
        <v>0</v>
      </c>
      <c r="Q310" s="62">
        <f t="shared" si="90"/>
        <v>-6.221512194315437E-11</v>
      </c>
      <c r="R310" s="63">
        <f t="shared" si="79"/>
        <v>-1.6549222436879063E-08</v>
      </c>
      <c r="S310" s="64">
        <f t="shared" si="91"/>
        <v>0</v>
      </c>
      <c r="T310" s="63">
        <f t="shared" si="80"/>
        <v>0</v>
      </c>
      <c r="U310" s="61">
        <f t="shared" si="81"/>
        <v>0</v>
      </c>
      <c r="V310" s="63">
        <f t="shared" si="82"/>
        <v>0</v>
      </c>
      <c r="W310" s="64">
        <f t="shared" si="83"/>
        <v>0</v>
      </c>
      <c r="X310" s="63">
        <f t="shared" si="84"/>
        <v>0</v>
      </c>
      <c r="Y310" s="63">
        <f t="shared" si="92"/>
        <v>0</v>
      </c>
      <c r="AA310" s="61">
        <f t="shared" si="93"/>
        <v>0</v>
      </c>
    </row>
    <row r="311" spans="1:27" s="61" customFormat="1" ht="12.75">
      <c r="A311" s="35">
        <v>284</v>
      </c>
      <c r="B311" s="57">
        <f t="shared" si="85"/>
        <v>7.092921805451624E-10</v>
      </c>
      <c r="C311" s="58">
        <f t="shared" si="76"/>
        <v>1.922323667713499E-07</v>
      </c>
      <c r="D311" s="65">
        <f t="shared" si="86"/>
        <v>0</v>
      </c>
      <c r="E311" s="66">
        <f t="shared" si="87"/>
        <v>0</v>
      </c>
      <c r="F311" s="65">
        <f t="shared" si="77"/>
        <v>0</v>
      </c>
      <c r="G311" s="58">
        <f t="shared" si="88"/>
        <v>0</v>
      </c>
      <c r="H311" s="57">
        <f t="shared" si="78"/>
        <v>0</v>
      </c>
      <c r="I311" s="60">
        <f t="shared" si="94"/>
        <v>0</v>
      </c>
      <c r="J311" s="67"/>
      <c r="K311" s="67"/>
      <c r="L311" s="67"/>
      <c r="M311" s="61">
        <f t="shared" si="89"/>
        <v>0</v>
      </c>
      <c r="Q311" s="62">
        <f t="shared" si="90"/>
        <v>-6.221512194315437E-11</v>
      </c>
      <c r="R311" s="63">
        <f t="shared" si="79"/>
        <v>-1.6549222436879063E-08</v>
      </c>
      <c r="S311" s="64">
        <f t="shared" si="91"/>
        <v>0</v>
      </c>
      <c r="T311" s="63">
        <f t="shared" si="80"/>
        <v>0</v>
      </c>
      <c r="U311" s="61">
        <f t="shared" si="81"/>
        <v>0</v>
      </c>
      <c r="V311" s="63">
        <f t="shared" si="82"/>
        <v>0</v>
      </c>
      <c r="W311" s="64">
        <f t="shared" si="83"/>
        <v>0</v>
      </c>
      <c r="X311" s="63">
        <f t="shared" si="84"/>
        <v>0</v>
      </c>
      <c r="Y311" s="63">
        <f t="shared" si="92"/>
        <v>0</v>
      </c>
      <c r="AA311" s="61">
        <f t="shared" si="93"/>
        <v>0</v>
      </c>
    </row>
    <row r="312" spans="1:27" s="61" customFormat="1" ht="12.75">
      <c r="A312" s="35">
        <v>285</v>
      </c>
      <c r="B312" s="57">
        <f t="shared" si="85"/>
        <v>7.092921805451624E-10</v>
      </c>
      <c r="C312" s="58">
        <f t="shared" si="76"/>
        <v>1.922323667713499E-07</v>
      </c>
      <c r="D312" s="65">
        <f t="shared" si="86"/>
        <v>0</v>
      </c>
      <c r="E312" s="66">
        <f t="shared" si="87"/>
        <v>0</v>
      </c>
      <c r="F312" s="65">
        <f t="shared" si="77"/>
        <v>0</v>
      </c>
      <c r="G312" s="58">
        <f t="shared" si="88"/>
        <v>0</v>
      </c>
      <c r="H312" s="57">
        <f t="shared" si="78"/>
        <v>0</v>
      </c>
      <c r="I312" s="60">
        <f t="shared" si="94"/>
        <v>0</v>
      </c>
      <c r="J312" s="67"/>
      <c r="K312" s="67"/>
      <c r="L312" s="67"/>
      <c r="M312" s="61">
        <f t="shared" si="89"/>
        <v>0</v>
      </c>
      <c r="Q312" s="62">
        <f t="shared" si="90"/>
        <v>-6.221512194315437E-11</v>
      </c>
      <c r="R312" s="63">
        <f t="shared" si="79"/>
        <v>-1.6549222436879063E-08</v>
      </c>
      <c r="S312" s="64">
        <f t="shared" si="91"/>
        <v>0</v>
      </c>
      <c r="T312" s="63">
        <f t="shared" si="80"/>
        <v>0</v>
      </c>
      <c r="U312" s="61">
        <f t="shared" si="81"/>
        <v>0</v>
      </c>
      <c r="V312" s="63">
        <f t="shared" si="82"/>
        <v>0</v>
      </c>
      <c r="W312" s="64">
        <f t="shared" si="83"/>
        <v>0</v>
      </c>
      <c r="X312" s="63">
        <f t="shared" si="84"/>
        <v>0</v>
      </c>
      <c r="Y312" s="63">
        <f t="shared" si="92"/>
        <v>0</v>
      </c>
      <c r="AA312" s="61">
        <f t="shared" si="93"/>
        <v>0</v>
      </c>
    </row>
    <row r="313" spans="1:27" s="61" customFormat="1" ht="12.75">
      <c r="A313" s="35">
        <v>286</v>
      </c>
      <c r="B313" s="57">
        <f t="shared" si="85"/>
        <v>7.092921805451624E-10</v>
      </c>
      <c r="C313" s="58">
        <f t="shared" si="76"/>
        <v>1.922323667713499E-07</v>
      </c>
      <c r="D313" s="65">
        <f t="shared" si="86"/>
        <v>0</v>
      </c>
      <c r="E313" s="66">
        <f t="shared" si="87"/>
        <v>0</v>
      </c>
      <c r="F313" s="65">
        <f t="shared" si="77"/>
        <v>0</v>
      </c>
      <c r="G313" s="58">
        <f t="shared" si="88"/>
        <v>0</v>
      </c>
      <c r="H313" s="57">
        <f t="shared" si="78"/>
        <v>0</v>
      </c>
      <c r="I313" s="60">
        <f t="shared" si="94"/>
        <v>0</v>
      </c>
      <c r="J313" s="67"/>
      <c r="K313" s="67"/>
      <c r="L313" s="67"/>
      <c r="M313" s="61">
        <f t="shared" si="89"/>
        <v>0</v>
      </c>
      <c r="Q313" s="62">
        <f t="shared" si="90"/>
        <v>-6.221512194315437E-11</v>
      </c>
      <c r="R313" s="63">
        <f t="shared" si="79"/>
        <v>-1.6549222436879063E-08</v>
      </c>
      <c r="S313" s="64">
        <f t="shared" si="91"/>
        <v>0</v>
      </c>
      <c r="T313" s="63">
        <f t="shared" si="80"/>
        <v>0</v>
      </c>
      <c r="U313" s="61">
        <f t="shared" si="81"/>
        <v>0</v>
      </c>
      <c r="V313" s="63">
        <f t="shared" si="82"/>
        <v>0</v>
      </c>
      <c r="W313" s="64">
        <f t="shared" si="83"/>
        <v>0</v>
      </c>
      <c r="X313" s="63">
        <f t="shared" si="84"/>
        <v>0</v>
      </c>
      <c r="Y313" s="63">
        <f t="shared" si="92"/>
        <v>0</v>
      </c>
      <c r="AA313" s="61">
        <f t="shared" si="93"/>
        <v>0</v>
      </c>
    </row>
    <row r="314" spans="1:27" s="61" customFormat="1" ht="12.75">
      <c r="A314" s="35">
        <v>287</v>
      </c>
      <c r="B314" s="57">
        <f t="shared" si="85"/>
        <v>7.092921805451624E-10</v>
      </c>
      <c r="C314" s="58">
        <f t="shared" si="76"/>
        <v>1.922323667713499E-07</v>
      </c>
      <c r="D314" s="65">
        <f t="shared" si="86"/>
        <v>0</v>
      </c>
      <c r="E314" s="66">
        <f t="shared" si="87"/>
        <v>0</v>
      </c>
      <c r="F314" s="65">
        <f t="shared" si="77"/>
        <v>0</v>
      </c>
      <c r="G314" s="58">
        <f t="shared" si="88"/>
        <v>0</v>
      </c>
      <c r="H314" s="57">
        <f t="shared" si="78"/>
        <v>0</v>
      </c>
      <c r="I314" s="60">
        <f t="shared" si="94"/>
        <v>0</v>
      </c>
      <c r="J314" s="67"/>
      <c r="K314" s="67"/>
      <c r="L314" s="67"/>
      <c r="M314" s="61">
        <f t="shared" si="89"/>
        <v>0</v>
      </c>
      <c r="Q314" s="62">
        <f t="shared" si="90"/>
        <v>-6.221512194315437E-11</v>
      </c>
      <c r="R314" s="63">
        <f t="shared" si="79"/>
        <v>-1.6549222436879063E-08</v>
      </c>
      <c r="S314" s="64">
        <f t="shared" si="91"/>
        <v>0</v>
      </c>
      <c r="T314" s="63">
        <f t="shared" si="80"/>
        <v>0</v>
      </c>
      <c r="U314" s="61">
        <f t="shared" si="81"/>
        <v>0</v>
      </c>
      <c r="V314" s="63">
        <f t="shared" si="82"/>
        <v>0</v>
      </c>
      <c r="W314" s="64">
        <f t="shared" si="83"/>
        <v>0</v>
      </c>
      <c r="X314" s="63">
        <f t="shared" si="84"/>
        <v>0</v>
      </c>
      <c r="Y314" s="63">
        <f t="shared" si="92"/>
        <v>0</v>
      </c>
      <c r="AA314" s="61">
        <f t="shared" si="93"/>
        <v>0</v>
      </c>
    </row>
    <row r="315" spans="1:27" s="61" customFormat="1" ht="12.75">
      <c r="A315" s="35">
        <v>288</v>
      </c>
      <c r="B315" s="57">
        <f t="shared" si="85"/>
        <v>7.092921805451624E-10</v>
      </c>
      <c r="C315" s="58">
        <f t="shared" si="76"/>
        <v>1.922323667713499E-07</v>
      </c>
      <c r="D315" s="65">
        <f t="shared" si="86"/>
        <v>0</v>
      </c>
      <c r="E315" s="66">
        <f t="shared" si="87"/>
        <v>0</v>
      </c>
      <c r="F315" s="65">
        <f t="shared" si="77"/>
        <v>0</v>
      </c>
      <c r="G315" s="58">
        <f t="shared" si="88"/>
        <v>0</v>
      </c>
      <c r="H315" s="57">
        <f t="shared" si="78"/>
        <v>0</v>
      </c>
      <c r="I315" s="60">
        <f t="shared" si="94"/>
        <v>0</v>
      </c>
      <c r="J315" s="67"/>
      <c r="K315" s="67"/>
      <c r="L315" s="67"/>
      <c r="M315" s="61">
        <f t="shared" si="89"/>
        <v>0</v>
      </c>
      <c r="Q315" s="62">
        <f t="shared" si="90"/>
        <v>-6.221512194315437E-11</v>
      </c>
      <c r="R315" s="63">
        <f t="shared" si="79"/>
        <v>-1.6549222436879063E-08</v>
      </c>
      <c r="S315" s="64">
        <f t="shared" si="91"/>
        <v>0</v>
      </c>
      <c r="T315" s="63">
        <f t="shared" si="80"/>
        <v>0</v>
      </c>
      <c r="U315" s="61">
        <f t="shared" si="81"/>
        <v>0</v>
      </c>
      <c r="V315" s="63">
        <f t="shared" si="82"/>
        <v>0</v>
      </c>
      <c r="W315" s="64">
        <f t="shared" si="83"/>
        <v>0</v>
      </c>
      <c r="X315" s="63">
        <f t="shared" si="84"/>
        <v>0</v>
      </c>
      <c r="Y315" s="63">
        <f t="shared" si="92"/>
        <v>0</v>
      </c>
      <c r="AA315" s="61">
        <f t="shared" si="93"/>
        <v>0</v>
      </c>
    </row>
    <row r="316" spans="1:27" s="61" customFormat="1" ht="12.75">
      <c r="A316" s="35">
        <v>289</v>
      </c>
      <c r="B316" s="57">
        <f t="shared" si="85"/>
        <v>7.092921805451624E-10</v>
      </c>
      <c r="C316" s="58">
        <f t="shared" si="76"/>
        <v>1.922323667713499E-07</v>
      </c>
      <c r="D316" s="65">
        <f t="shared" si="86"/>
        <v>0</v>
      </c>
      <c r="E316" s="66">
        <f t="shared" si="87"/>
        <v>0</v>
      </c>
      <c r="F316" s="65">
        <f t="shared" si="77"/>
        <v>0</v>
      </c>
      <c r="G316" s="58">
        <f t="shared" si="88"/>
        <v>0</v>
      </c>
      <c r="H316" s="57">
        <f t="shared" si="78"/>
        <v>0</v>
      </c>
      <c r="I316" s="60">
        <f t="shared" si="94"/>
        <v>0</v>
      </c>
      <c r="J316" s="67"/>
      <c r="K316" s="67"/>
      <c r="L316" s="67"/>
      <c r="M316" s="61">
        <f t="shared" si="89"/>
        <v>0</v>
      </c>
      <c r="Q316" s="62">
        <f t="shared" si="90"/>
        <v>-6.221512194315437E-11</v>
      </c>
      <c r="R316" s="63">
        <f t="shared" si="79"/>
        <v>-1.6549222436879063E-08</v>
      </c>
      <c r="S316" s="64">
        <f t="shared" si="91"/>
        <v>0</v>
      </c>
      <c r="T316" s="63">
        <f t="shared" si="80"/>
        <v>0</v>
      </c>
      <c r="U316" s="61">
        <f t="shared" si="81"/>
        <v>0</v>
      </c>
      <c r="V316" s="63">
        <f t="shared" si="82"/>
        <v>0</v>
      </c>
      <c r="W316" s="64">
        <f t="shared" si="83"/>
        <v>0</v>
      </c>
      <c r="X316" s="63">
        <f t="shared" si="84"/>
        <v>0</v>
      </c>
      <c r="Y316" s="63">
        <f t="shared" si="92"/>
        <v>0</v>
      </c>
      <c r="AA316" s="61">
        <f t="shared" si="93"/>
        <v>0</v>
      </c>
    </row>
    <row r="317" spans="1:27" s="61" customFormat="1" ht="12.75">
      <c r="A317" s="35">
        <v>290</v>
      </c>
      <c r="B317" s="57">
        <f t="shared" si="85"/>
        <v>7.092921805451624E-10</v>
      </c>
      <c r="C317" s="58">
        <f t="shared" si="76"/>
        <v>1.922323667713499E-07</v>
      </c>
      <c r="D317" s="65">
        <f t="shared" si="86"/>
        <v>0</v>
      </c>
      <c r="E317" s="66">
        <f t="shared" si="87"/>
        <v>0</v>
      </c>
      <c r="F317" s="65">
        <f t="shared" si="77"/>
        <v>0</v>
      </c>
      <c r="G317" s="58">
        <f t="shared" si="88"/>
        <v>0</v>
      </c>
      <c r="H317" s="57">
        <f t="shared" si="78"/>
        <v>0</v>
      </c>
      <c r="I317" s="60">
        <f t="shared" si="94"/>
        <v>0</v>
      </c>
      <c r="J317" s="67"/>
      <c r="K317" s="67"/>
      <c r="L317" s="67"/>
      <c r="M317" s="61">
        <f t="shared" si="89"/>
        <v>0</v>
      </c>
      <c r="Q317" s="62">
        <f t="shared" si="90"/>
        <v>-6.221512194315437E-11</v>
      </c>
      <c r="R317" s="63">
        <f t="shared" si="79"/>
        <v>-1.6549222436879063E-08</v>
      </c>
      <c r="S317" s="64">
        <f t="shared" si="91"/>
        <v>0</v>
      </c>
      <c r="T317" s="63">
        <f t="shared" si="80"/>
        <v>0</v>
      </c>
      <c r="U317" s="61">
        <f t="shared" si="81"/>
        <v>0</v>
      </c>
      <c r="V317" s="63">
        <f t="shared" si="82"/>
        <v>0</v>
      </c>
      <c r="W317" s="64">
        <f t="shared" si="83"/>
        <v>0</v>
      </c>
      <c r="X317" s="63">
        <f t="shared" si="84"/>
        <v>0</v>
      </c>
      <c r="Y317" s="63">
        <f t="shared" si="92"/>
        <v>0</v>
      </c>
      <c r="AA317" s="61">
        <f t="shared" si="93"/>
        <v>0</v>
      </c>
    </row>
    <row r="318" spans="1:27" s="61" customFormat="1" ht="12.75">
      <c r="A318" s="35">
        <v>291</v>
      </c>
      <c r="B318" s="57">
        <f t="shared" si="85"/>
        <v>7.092921805451624E-10</v>
      </c>
      <c r="C318" s="58">
        <f t="shared" si="76"/>
        <v>1.922323667713499E-07</v>
      </c>
      <c r="D318" s="65">
        <f t="shared" si="86"/>
        <v>0</v>
      </c>
      <c r="E318" s="66">
        <f t="shared" si="87"/>
        <v>0</v>
      </c>
      <c r="F318" s="65">
        <f t="shared" si="77"/>
        <v>0</v>
      </c>
      <c r="G318" s="58">
        <f t="shared" si="88"/>
        <v>0</v>
      </c>
      <c r="H318" s="57">
        <f t="shared" si="78"/>
        <v>0</v>
      </c>
      <c r="I318" s="60">
        <f t="shared" si="94"/>
        <v>0</v>
      </c>
      <c r="J318" s="67"/>
      <c r="K318" s="67"/>
      <c r="L318" s="67"/>
      <c r="M318" s="61">
        <f t="shared" si="89"/>
        <v>0</v>
      </c>
      <c r="Q318" s="62">
        <f t="shared" si="90"/>
        <v>-6.221512194315437E-11</v>
      </c>
      <c r="R318" s="63">
        <f t="shared" si="79"/>
        <v>-1.6549222436879063E-08</v>
      </c>
      <c r="S318" s="64">
        <f t="shared" si="91"/>
        <v>0</v>
      </c>
      <c r="T318" s="63">
        <f t="shared" si="80"/>
        <v>0</v>
      </c>
      <c r="U318" s="61">
        <f t="shared" si="81"/>
        <v>0</v>
      </c>
      <c r="V318" s="63">
        <f t="shared" si="82"/>
        <v>0</v>
      </c>
      <c r="W318" s="64">
        <f t="shared" si="83"/>
        <v>0</v>
      </c>
      <c r="X318" s="63">
        <f t="shared" si="84"/>
        <v>0</v>
      </c>
      <c r="Y318" s="63">
        <f t="shared" si="92"/>
        <v>0</v>
      </c>
      <c r="AA318" s="61">
        <f t="shared" si="93"/>
        <v>0</v>
      </c>
    </row>
    <row r="319" spans="1:27" s="61" customFormat="1" ht="12.75">
      <c r="A319" s="35">
        <v>292</v>
      </c>
      <c r="B319" s="57">
        <f t="shared" si="85"/>
        <v>7.092921805451624E-10</v>
      </c>
      <c r="C319" s="58">
        <f t="shared" si="76"/>
        <v>1.922323667713499E-07</v>
      </c>
      <c r="D319" s="65">
        <f t="shared" si="86"/>
        <v>0</v>
      </c>
      <c r="E319" s="66">
        <f t="shared" si="87"/>
        <v>0</v>
      </c>
      <c r="F319" s="65">
        <f t="shared" si="77"/>
        <v>0</v>
      </c>
      <c r="G319" s="58">
        <f t="shared" si="88"/>
        <v>0</v>
      </c>
      <c r="H319" s="57">
        <f t="shared" si="78"/>
        <v>0</v>
      </c>
      <c r="I319" s="60">
        <f t="shared" si="94"/>
        <v>0</v>
      </c>
      <c r="J319" s="67"/>
      <c r="K319" s="67"/>
      <c r="L319" s="67"/>
      <c r="M319" s="61">
        <f t="shared" si="89"/>
        <v>0</v>
      </c>
      <c r="Q319" s="62">
        <f t="shared" si="90"/>
        <v>-6.221512194315437E-11</v>
      </c>
      <c r="R319" s="63">
        <f t="shared" si="79"/>
        <v>-1.6549222436879063E-08</v>
      </c>
      <c r="S319" s="64">
        <f t="shared" si="91"/>
        <v>0</v>
      </c>
      <c r="T319" s="63">
        <f t="shared" si="80"/>
        <v>0</v>
      </c>
      <c r="U319" s="61">
        <f t="shared" si="81"/>
        <v>0</v>
      </c>
      <c r="V319" s="63">
        <f t="shared" si="82"/>
        <v>0</v>
      </c>
      <c r="W319" s="64">
        <f t="shared" si="83"/>
        <v>0</v>
      </c>
      <c r="X319" s="63">
        <f t="shared" si="84"/>
        <v>0</v>
      </c>
      <c r="Y319" s="63">
        <f t="shared" si="92"/>
        <v>0</v>
      </c>
      <c r="AA319" s="61">
        <f t="shared" si="93"/>
        <v>0</v>
      </c>
    </row>
    <row r="320" spans="1:27" s="61" customFormat="1" ht="12.75">
      <c r="A320" s="35">
        <v>293</v>
      </c>
      <c r="B320" s="57">
        <f t="shared" si="85"/>
        <v>7.092921805451624E-10</v>
      </c>
      <c r="C320" s="58">
        <f t="shared" si="76"/>
        <v>1.922323667713499E-07</v>
      </c>
      <c r="D320" s="65">
        <f t="shared" si="86"/>
        <v>0</v>
      </c>
      <c r="E320" s="66">
        <f t="shared" si="87"/>
        <v>0</v>
      </c>
      <c r="F320" s="65">
        <f t="shared" si="77"/>
        <v>0</v>
      </c>
      <c r="G320" s="58">
        <f t="shared" si="88"/>
        <v>0</v>
      </c>
      <c r="H320" s="57">
        <f t="shared" si="78"/>
        <v>0</v>
      </c>
      <c r="I320" s="60">
        <f t="shared" si="94"/>
        <v>0</v>
      </c>
      <c r="J320" s="67"/>
      <c r="K320" s="67"/>
      <c r="L320" s="67"/>
      <c r="M320" s="61">
        <f t="shared" si="89"/>
        <v>0</v>
      </c>
      <c r="Q320" s="62">
        <f t="shared" si="90"/>
        <v>-6.221512194315437E-11</v>
      </c>
      <c r="R320" s="63">
        <f t="shared" si="79"/>
        <v>-1.6549222436879063E-08</v>
      </c>
      <c r="S320" s="64">
        <f t="shared" si="91"/>
        <v>0</v>
      </c>
      <c r="T320" s="63">
        <f t="shared" si="80"/>
        <v>0</v>
      </c>
      <c r="U320" s="61">
        <f t="shared" si="81"/>
        <v>0</v>
      </c>
      <c r="V320" s="63">
        <f t="shared" si="82"/>
        <v>0</v>
      </c>
      <c r="W320" s="64">
        <f t="shared" si="83"/>
        <v>0</v>
      </c>
      <c r="X320" s="63">
        <f t="shared" si="84"/>
        <v>0</v>
      </c>
      <c r="Y320" s="63">
        <f t="shared" si="92"/>
        <v>0</v>
      </c>
      <c r="AA320" s="61">
        <f t="shared" si="93"/>
        <v>0</v>
      </c>
    </row>
    <row r="321" spans="1:27" s="61" customFormat="1" ht="12.75">
      <c r="A321" s="35">
        <v>294</v>
      </c>
      <c r="B321" s="57">
        <f t="shared" si="85"/>
        <v>7.092921805451624E-10</v>
      </c>
      <c r="C321" s="58">
        <f t="shared" si="76"/>
        <v>1.922323667713499E-07</v>
      </c>
      <c r="D321" s="65">
        <f t="shared" si="86"/>
        <v>0</v>
      </c>
      <c r="E321" s="66">
        <f t="shared" si="87"/>
        <v>0</v>
      </c>
      <c r="F321" s="65">
        <f t="shared" si="77"/>
        <v>0</v>
      </c>
      <c r="G321" s="58">
        <f t="shared" si="88"/>
        <v>0</v>
      </c>
      <c r="H321" s="57">
        <f t="shared" si="78"/>
        <v>0</v>
      </c>
      <c r="I321" s="60">
        <f t="shared" si="94"/>
        <v>0</v>
      </c>
      <c r="J321" s="67"/>
      <c r="K321" s="67"/>
      <c r="L321" s="67"/>
      <c r="M321" s="61">
        <f t="shared" si="89"/>
        <v>0</v>
      </c>
      <c r="Q321" s="62">
        <f t="shared" si="90"/>
        <v>-6.221512194315437E-11</v>
      </c>
      <c r="R321" s="63">
        <f t="shared" si="79"/>
        <v>-1.6549222436879063E-08</v>
      </c>
      <c r="S321" s="64">
        <f t="shared" si="91"/>
        <v>0</v>
      </c>
      <c r="T321" s="63">
        <f t="shared" si="80"/>
        <v>0</v>
      </c>
      <c r="U321" s="61">
        <f t="shared" si="81"/>
        <v>0</v>
      </c>
      <c r="V321" s="63">
        <f t="shared" si="82"/>
        <v>0</v>
      </c>
      <c r="W321" s="64">
        <f t="shared" si="83"/>
        <v>0</v>
      </c>
      <c r="X321" s="63">
        <f t="shared" si="84"/>
        <v>0</v>
      </c>
      <c r="Y321" s="63">
        <f t="shared" si="92"/>
        <v>0</v>
      </c>
      <c r="AA321" s="61">
        <f t="shared" si="93"/>
        <v>0</v>
      </c>
    </row>
    <row r="322" spans="1:27" s="61" customFormat="1" ht="12.75">
      <c r="A322" s="35">
        <v>295</v>
      </c>
      <c r="B322" s="57">
        <f t="shared" si="85"/>
        <v>7.092921805451624E-10</v>
      </c>
      <c r="C322" s="58">
        <f t="shared" si="76"/>
        <v>1.922323667713499E-07</v>
      </c>
      <c r="D322" s="65">
        <f t="shared" si="86"/>
        <v>0</v>
      </c>
      <c r="E322" s="66">
        <f t="shared" si="87"/>
        <v>0</v>
      </c>
      <c r="F322" s="65">
        <f t="shared" si="77"/>
        <v>0</v>
      </c>
      <c r="G322" s="58">
        <f t="shared" si="88"/>
        <v>0</v>
      </c>
      <c r="H322" s="57">
        <f t="shared" si="78"/>
        <v>0</v>
      </c>
      <c r="I322" s="60">
        <f t="shared" si="94"/>
        <v>0</v>
      </c>
      <c r="J322" s="67"/>
      <c r="K322" s="67"/>
      <c r="L322" s="67"/>
      <c r="M322" s="61">
        <f t="shared" si="89"/>
        <v>0</v>
      </c>
      <c r="Q322" s="62">
        <f t="shared" si="90"/>
        <v>-6.221512194315437E-11</v>
      </c>
      <c r="R322" s="63">
        <f t="shared" si="79"/>
        <v>-1.6549222436879063E-08</v>
      </c>
      <c r="S322" s="64">
        <f t="shared" si="91"/>
        <v>0</v>
      </c>
      <c r="T322" s="63">
        <f t="shared" si="80"/>
        <v>0</v>
      </c>
      <c r="U322" s="61">
        <f t="shared" si="81"/>
        <v>0</v>
      </c>
      <c r="V322" s="63">
        <f t="shared" si="82"/>
        <v>0</v>
      </c>
      <c r="W322" s="64">
        <f t="shared" si="83"/>
        <v>0</v>
      </c>
      <c r="X322" s="63">
        <f t="shared" si="84"/>
        <v>0</v>
      </c>
      <c r="Y322" s="63">
        <f t="shared" si="92"/>
        <v>0</v>
      </c>
      <c r="AA322" s="61">
        <f t="shared" si="93"/>
        <v>0</v>
      </c>
    </row>
    <row r="323" spans="1:27" s="61" customFormat="1" ht="12.75">
      <c r="A323" s="35">
        <v>296</v>
      </c>
      <c r="B323" s="57">
        <f t="shared" si="85"/>
        <v>7.092921805451624E-10</v>
      </c>
      <c r="C323" s="58">
        <f t="shared" si="76"/>
        <v>1.922323667713499E-07</v>
      </c>
      <c r="D323" s="65">
        <f t="shared" si="86"/>
        <v>0</v>
      </c>
      <c r="E323" s="66">
        <f t="shared" si="87"/>
        <v>0</v>
      </c>
      <c r="F323" s="65">
        <f t="shared" si="77"/>
        <v>0</v>
      </c>
      <c r="G323" s="58">
        <f t="shared" si="88"/>
        <v>0</v>
      </c>
      <c r="H323" s="57">
        <f t="shared" si="78"/>
        <v>0</v>
      </c>
      <c r="I323" s="60">
        <f t="shared" si="94"/>
        <v>0</v>
      </c>
      <c r="J323" s="67"/>
      <c r="K323" s="67"/>
      <c r="L323" s="67"/>
      <c r="M323" s="61">
        <f t="shared" si="89"/>
        <v>0</v>
      </c>
      <c r="Q323" s="62">
        <f t="shared" si="90"/>
        <v>-6.221512194315437E-11</v>
      </c>
      <c r="R323" s="63">
        <f t="shared" si="79"/>
        <v>-1.6549222436879063E-08</v>
      </c>
      <c r="S323" s="64">
        <f t="shared" si="91"/>
        <v>0</v>
      </c>
      <c r="T323" s="63">
        <f t="shared" si="80"/>
        <v>0</v>
      </c>
      <c r="U323" s="61">
        <f t="shared" si="81"/>
        <v>0</v>
      </c>
      <c r="V323" s="63">
        <f t="shared" si="82"/>
        <v>0</v>
      </c>
      <c r="W323" s="64">
        <f t="shared" si="83"/>
        <v>0</v>
      </c>
      <c r="X323" s="63">
        <f t="shared" si="84"/>
        <v>0</v>
      </c>
      <c r="Y323" s="63">
        <f t="shared" si="92"/>
        <v>0</v>
      </c>
      <c r="AA323" s="61">
        <f t="shared" si="93"/>
        <v>0</v>
      </c>
    </row>
    <row r="324" spans="1:27" s="61" customFormat="1" ht="12.75">
      <c r="A324" s="35">
        <v>297</v>
      </c>
      <c r="B324" s="57">
        <f t="shared" si="85"/>
        <v>7.092921805451624E-10</v>
      </c>
      <c r="C324" s="58">
        <f t="shared" si="76"/>
        <v>1.922323667713499E-07</v>
      </c>
      <c r="D324" s="65">
        <f t="shared" si="86"/>
        <v>0</v>
      </c>
      <c r="E324" s="66">
        <f t="shared" si="87"/>
        <v>0</v>
      </c>
      <c r="F324" s="65">
        <f t="shared" si="77"/>
        <v>0</v>
      </c>
      <c r="G324" s="58">
        <f t="shared" si="88"/>
        <v>0</v>
      </c>
      <c r="H324" s="57">
        <f t="shared" si="78"/>
        <v>0</v>
      </c>
      <c r="I324" s="60">
        <f t="shared" si="94"/>
        <v>0</v>
      </c>
      <c r="J324" s="67"/>
      <c r="K324" s="67"/>
      <c r="L324" s="67"/>
      <c r="M324" s="61">
        <f t="shared" si="89"/>
        <v>0</v>
      </c>
      <c r="Q324" s="62">
        <f t="shared" si="90"/>
        <v>-6.221512194315437E-11</v>
      </c>
      <c r="R324" s="63">
        <f t="shared" si="79"/>
        <v>-1.6549222436879063E-08</v>
      </c>
      <c r="S324" s="64">
        <f t="shared" si="91"/>
        <v>0</v>
      </c>
      <c r="T324" s="63">
        <f t="shared" si="80"/>
        <v>0</v>
      </c>
      <c r="U324" s="61">
        <f t="shared" si="81"/>
        <v>0</v>
      </c>
      <c r="V324" s="63">
        <f t="shared" si="82"/>
        <v>0</v>
      </c>
      <c r="W324" s="64">
        <f t="shared" si="83"/>
        <v>0</v>
      </c>
      <c r="X324" s="63">
        <f t="shared" si="84"/>
        <v>0</v>
      </c>
      <c r="Y324" s="63">
        <f t="shared" si="92"/>
        <v>0</v>
      </c>
      <c r="AA324" s="61">
        <f t="shared" si="93"/>
        <v>0</v>
      </c>
    </row>
    <row r="325" spans="1:27" s="61" customFormat="1" ht="12.75">
      <c r="A325" s="35">
        <v>298</v>
      </c>
      <c r="B325" s="57">
        <f t="shared" si="85"/>
        <v>7.092921805451624E-10</v>
      </c>
      <c r="C325" s="58">
        <f t="shared" si="76"/>
        <v>1.922323667713499E-07</v>
      </c>
      <c r="D325" s="65">
        <f t="shared" si="86"/>
        <v>0</v>
      </c>
      <c r="E325" s="66">
        <f t="shared" si="87"/>
        <v>0</v>
      </c>
      <c r="F325" s="65">
        <f t="shared" si="77"/>
        <v>0</v>
      </c>
      <c r="G325" s="58">
        <f t="shared" si="88"/>
        <v>0</v>
      </c>
      <c r="H325" s="57">
        <f t="shared" si="78"/>
        <v>0</v>
      </c>
      <c r="I325" s="60">
        <f t="shared" si="94"/>
        <v>0</v>
      </c>
      <c r="J325" s="67"/>
      <c r="K325" s="67"/>
      <c r="L325" s="67"/>
      <c r="M325" s="61">
        <f t="shared" si="89"/>
        <v>0</v>
      </c>
      <c r="Q325" s="62">
        <f t="shared" si="90"/>
        <v>-6.221512194315437E-11</v>
      </c>
      <c r="R325" s="63">
        <f t="shared" si="79"/>
        <v>-1.6549222436879063E-08</v>
      </c>
      <c r="S325" s="64">
        <f t="shared" si="91"/>
        <v>0</v>
      </c>
      <c r="T325" s="63">
        <f t="shared" si="80"/>
        <v>0</v>
      </c>
      <c r="U325" s="61">
        <f t="shared" si="81"/>
        <v>0</v>
      </c>
      <c r="V325" s="63">
        <f t="shared" si="82"/>
        <v>0</v>
      </c>
      <c r="W325" s="64">
        <f t="shared" si="83"/>
        <v>0</v>
      </c>
      <c r="X325" s="63">
        <f t="shared" si="84"/>
        <v>0</v>
      </c>
      <c r="Y325" s="63">
        <f t="shared" si="92"/>
        <v>0</v>
      </c>
      <c r="AA325" s="61">
        <f t="shared" si="93"/>
        <v>0</v>
      </c>
    </row>
    <row r="326" spans="1:27" s="61" customFormat="1" ht="12.75">
      <c r="A326" s="35">
        <v>299</v>
      </c>
      <c r="B326" s="57">
        <f t="shared" si="85"/>
        <v>7.092921805451624E-10</v>
      </c>
      <c r="C326" s="58">
        <f t="shared" si="76"/>
        <v>1.922323667713499E-07</v>
      </c>
      <c r="D326" s="65">
        <f t="shared" si="86"/>
        <v>0</v>
      </c>
      <c r="E326" s="66">
        <f t="shared" si="87"/>
        <v>0</v>
      </c>
      <c r="F326" s="65">
        <f t="shared" si="77"/>
        <v>0</v>
      </c>
      <c r="G326" s="58">
        <f t="shared" si="88"/>
        <v>0</v>
      </c>
      <c r="H326" s="57">
        <f t="shared" si="78"/>
        <v>0</v>
      </c>
      <c r="I326" s="60">
        <f t="shared" si="94"/>
        <v>0</v>
      </c>
      <c r="J326" s="67"/>
      <c r="K326" s="67"/>
      <c r="L326" s="67"/>
      <c r="M326" s="61">
        <f t="shared" si="89"/>
        <v>0</v>
      </c>
      <c r="Q326" s="62">
        <f t="shared" si="90"/>
        <v>-6.221512194315437E-11</v>
      </c>
      <c r="R326" s="63">
        <f t="shared" si="79"/>
        <v>-1.6549222436879063E-08</v>
      </c>
      <c r="S326" s="64">
        <f t="shared" si="91"/>
        <v>0</v>
      </c>
      <c r="T326" s="63">
        <f t="shared" si="80"/>
        <v>0</v>
      </c>
      <c r="U326" s="61">
        <f t="shared" si="81"/>
        <v>0</v>
      </c>
      <c r="V326" s="63">
        <f t="shared" si="82"/>
        <v>0</v>
      </c>
      <c r="W326" s="64">
        <f t="shared" si="83"/>
        <v>0</v>
      </c>
      <c r="X326" s="63">
        <f t="shared" si="84"/>
        <v>0</v>
      </c>
      <c r="Y326" s="63">
        <f t="shared" si="92"/>
        <v>0</v>
      </c>
      <c r="AA326" s="61">
        <f t="shared" si="93"/>
        <v>0</v>
      </c>
    </row>
    <row r="327" spans="1:27" s="61" customFormat="1" ht="12.75">
      <c r="A327" s="35">
        <v>300</v>
      </c>
      <c r="B327" s="57">
        <f t="shared" si="85"/>
        <v>7.092921805451624E-10</v>
      </c>
      <c r="C327" s="58">
        <f t="shared" si="76"/>
        <v>1.922323667713499E-07</v>
      </c>
      <c r="D327" s="65">
        <f t="shared" si="86"/>
        <v>0</v>
      </c>
      <c r="E327" s="66">
        <f t="shared" si="87"/>
        <v>0</v>
      </c>
      <c r="F327" s="65">
        <f t="shared" si="77"/>
        <v>0</v>
      </c>
      <c r="G327" s="58">
        <f t="shared" si="88"/>
        <v>0</v>
      </c>
      <c r="H327" s="57">
        <f t="shared" si="78"/>
        <v>0</v>
      </c>
      <c r="I327" s="60">
        <f t="shared" si="94"/>
        <v>0</v>
      </c>
      <c r="J327" s="67"/>
      <c r="K327" s="67"/>
      <c r="L327" s="67"/>
      <c r="M327" s="61">
        <f t="shared" si="89"/>
        <v>0</v>
      </c>
      <c r="Q327" s="62">
        <f t="shared" si="90"/>
        <v>-6.221512194315437E-11</v>
      </c>
      <c r="R327" s="63">
        <f t="shared" si="79"/>
        <v>-1.6549222436879063E-08</v>
      </c>
      <c r="S327" s="64">
        <f t="shared" si="91"/>
        <v>0</v>
      </c>
      <c r="T327" s="63">
        <f t="shared" si="80"/>
        <v>0</v>
      </c>
      <c r="U327" s="61">
        <f t="shared" si="81"/>
        <v>0</v>
      </c>
      <c r="V327" s="63">
        <f t="shared" si="82"/>
        <v>0</v>
      </c>
      <c r="W327" s="64">
        <f t="shared" si="83"/>
        <v>0</v>
      </c>
      <c r="X327" s="63">
        <f t="shared" si="84"/>
        <v>0</v>
      </c>
      <c r="Y327" s="63">
        <f t="shared" si="92"/>
        <v>0</v>
      </c>
      <c r="AA327" s="61">
        <f t="shared" si="93"/>
        <v>0</v>
      </c>
    </row>
    <row r="328" spans="1:27" s="61" customFormat="1" ht="12.75">
      <c r="A328" s="35">
        <v>301</v>
      </c>
      <c r="B328" s="57">
        <f t="shared" si="85"/>
        <v>7.092921805451624E-10</v>
      </c>
      <c r="C328" s="58">
        <f t="shared" si="76"/>
        <v>1.922323667713499E-07</v>
      </c>
      <c r="D328" s="65">
        <f t="shared" si="86"/>
        <v>0</v>
      </c>
      <c r="E328" s="66">
        <f t="shared" si="87"/>
        <v>0</v>
      </c>
      <c r="F328" s="65">
        <f t="shared" si="77"/>
        <v>0</v>
      </c>
      <c r="G328" s="58">
        <f t="shared" si="88"/>
        <v>0</v>
      </c>
      <c r="H328" s="57">
        <f t="shared" si="78"/>
        <v>0</v>
      </c>
      <c r="I328" s="60">
        <f t="shared" si="94"/>
        <v>0</v>
      </c>
      <c r="J328" s="67"/>
      <c r="K328" s="67"/>
      <c r="L328" s="67"/>
      <c r="M328" s="61">
        <f t="shared" si="89"/>
        <v>0</v>
      </c>
      <c r="Q328" s="62">
        <f t="shared" si="90"/>
        <v>-6.221512194315437E-11</v>
      </c>
      <c r="R328" s="63">
        <f t="shared" si="79"/>
        <v>-1.6549222436879063E-08</v>
      </c>
      <c r="S328" s="64">
        <f t="shared" si="91"/>
        <v>0</v>
      </c>
      <c r="T328" s="63">
        <f t="shared" si="80"/>
        <v>0</v>
      </c>
      <c r="U328" s="61">
        <f t="shared" si="81"/>
        <v>0</v>
      </c>
      <c r="V328" s="63">
        <f t="shared" si="82"/>
        <v>0</v>
      </c>
      <c r="W328" s="64">
        <f t="shared" si="83"/>
        <v>0</v>
      </c>
      <c r="X328" s="63">
        <f t="shared" si="84"/>
        <v>0</v>
      </c>
      <c r="Y328" s="63">
        <f t="shared" si="92"/>
        <v>0</v>
      </c>
      <c r="AA328" s="61">
        <f t="shared" si="93"/>
        <v>0</v>
      </c>
    </row>
    <row r="329" spans="1:27" s="61" customFormat="1" ht="12.75">
      <c r="A329" s="35">
        <v>302</v>
      </c>
      <c r="B329" s="57">
        <f t="shared" si="85"/>
        <v>7.092921805451624E-10</v>
      </c>
      <c r="C329" s="58">
        <f t="shared" si="76"/>
        <v>1.922323667713499E-07</v>
      </c>
      <c r="D329" s="65">
        <f t="shared" si="86"/>
        <v>0</v>
      </c>
      <c r="E329" s="66">
        <f t="shared" si="87"/>
        <v>0</v>
      </c>
      <c r="F329" s="65">
        <f t="shared" si="77"/>
        <v>0</v>
      </c>
      <c r="G329" s="58">
        <f t="shared" si="88"/>
        <v>0</v>
      </c>
      <c r="H329" s="57">
        <f t="shared" si="78"/>
        <v>0</v>
      </c>
      <c r="I329" s="60">
        <f t="shared" si="94"/>
        <v>0</v>
      </c>
      <c r="J329" s="67"/>
      <c r="K329" s="67"/>
      <c r="L329" s="67"/>
      <c r="M329" s="61">
        <f t="shared" si="89"/>
        <v>0</v>
      </c>
      <c r="Q329" s="62">
        <f t="shared" si="90"/>
        <v>-6.221512194315437E-11</v>
      </c>
      <c r="R329" s="63">
        <f t="shared" si="79"/>
        <v>-1.6549222436879063E-08</v>
      </c>
      <c r="S329" s="64">
        <f t="shared" si="91"/>
        <v>0</v>
      </c>
      <c r="T329" s="63">
        <f t="shared" si="80"/>
        <v>0</v>
      </c>
      <c r="U329" s="61">
        <f t="shared" si="81"/>
        <v>0</v>
      </c>
      <c r="V329" s="63">
        <f t="shared" si="82"/>
        <v>0</v>
      </c>
      <c r="W329" s="64">
        <f t="shared" si="83"/>
        <v>0</v>
      </c>
      <c r="X329" s="63">
        <f t="shared" si="84"/>
        <v>0</v>
      </c>
      <c r="Y329" s="63">
        <f t="shared" si="92"/>
        <v>0</v>
      </c>
      <c r="AA329" s="61">
        <f t="shared" si="93"/>
        <v>0</v>
      </c>
    </row>
    <row r="330" spans="1:27" s="61" customFormat="1" ht="12.75">
      <c r="A330" s="35">
        <v>303</v>
      </c>
      <c r="B330" s="57">
        <f t="shared" si="85"/>
        <v>7.092921805451624E-10</v>
      </c>
      <c r="C330" s="58">
        <f t="shared" si="76"/>
        <v>1.922323667713499E-07</v>
      </c>
      <c r="D330" s="65">
        <f t="shared" si="86"/>
        <v>0</v>
      </c>
      <c r="E330" s="66">
        <f t="shared" si="87"/>
        <v>0</v>
      </c>
      <c r="F330" s="65">
        <f t="shared" si="77"/>
        <v>0</v>
      </c>
      <c r="G330" s="58">
        <f t="shared" si="88"/>
        <v>0</v>
      </c>
      <c r="H330" s="57">
        <f t="shared" si="78"/>
        <v>0</v>
      </c>
      <c r="I330" s="60">
        <f t="shared" si="94"/>
        <v>0</v>
      </c>
      <c r="J330" s="67"/>
      <c r="K330" s="67"/>
      <c r="L330" s="67"/>
      <c r="M330" s="61">
        <f t="shared" si="89"/>
        <v>0</v>
      </c>
      <c r="Q330" s="62">
        <f t="shared" si="90"/>
        <v>-6.221512194315437E-11</v>
      </c>
      <c r="R330" s="63">
        <f t="shared" si="79"/>
        <v>-1.6549222436879063E-08</v>
      </c>
      <c r="S330" s="64">
        <f t="shared" si="91"/>
        <v>0</v>
      </c>
      <c r="T330" s="63">
        <f t="shared" si="80"/>
        <v>0</v>
      </c>
      <c r="U330" s="61">
        <f t="shared" si="81"/>
        <v>0</v>
      </c>
      <c r="V330" s="63">
        <f t="shared" si="82"/>
        <v>0</v>
      </c>
      <c r="W330" s="64">
        <f t="shared" si="83"/>
        <v>0</v>
      </c>
      <c r="X330" s="63">
        <f t="shared" si="84"/>
        <v>0</v>
      </c>
      <c r="Y330" s="63">
        <f t="shared" si="92"/>
        <v>0</v>
      </c>
      <c r="AA330" s="61">
        <f t="shared" si="93"/>
        <v>0</v>
      </c>
    </row>
    <row r="331" spans="1:27" s="61" customFormat="1" ht="12.75">
      <c r="A331" s="35">
        <v>304</v>
      </c>
      <c r="B331" s="57">
        <f t="shared" si="85"/>
        <v>7.092921805451624E-10</v>
      </c>
      <c r="C331" s="58">
        <f t="shared" si="76"/>
        <v>1.922323667713499E-07</v>
      </c>
      <c r="D331" s="65">
        <f t="shared" si="86"/>
        <v>0</v>
      </c>
      <c r="E331" s="66">
        <f t="shared" si="87"/>
        <v>0</v>
      </c>
      <c r="F331" s="65">
        <f t="shared" si="77"/>
        <v>0</v>
      </c>
      <c r="G331" s="58">
        <f t="shared" si="88"/>
        <v>0</v>
      </c>
      <c r="H331" s="57">
        <f t="shared" si="78"/>
        <v>0</v>
      </c>
      <c r="I331" s="60">
        <f t="shared" si="94"/>
        <v>0</v>
      </c>
      <c r="J331" s="67"/>
      <c r="K331" s="67"/>
      <c r="L331" s="67"/>
      <c r="M331" s="61">
        <f t="shared" si="89"/>
        <v>0</v>
      </c>
      <c r="Q331" s="62">
        <f t="shared" si="90"/>
        <v>-6.221512194315437E-11</v>
      </c>
      <c r="R331" s="63">
        <f t="shared" si="79"/>
        <v>-1.6549222436879063E-08</v>
      </c>
      <c r="S331" s="64">
        <f t="shared" si="91"/>
        <v>0</v>
      </c>
      <c r="T331" s="63">
        <f t="shared" si="80"/>
        <v>0</v>
      </c>
      <c r="U331" s="61">
        <f t="shared" si="81"/>
        <v>0</v>
      </c>
      <c r="V331" s="63">
        <f t="shared" si="82"/>
        <v>0</v>
      </c>
      <c r="W331" s="64">
        <f t="shared" si="83"/>
        <v>0</v>
      </c>
      <c r="X331" s="63">
        <f t="shared" si="84"/>
        <v>0</v>
      </c>
      <c r="Y331" s="63">
        <f t="shared" si="92"/>
        <v>0</v>
      </c>
      <c r="AA331" s="61">
        <f t="shared" si="93"/>
        <v>0</v>
      </c>
    </row>
    <row r="332" spans="1:27" s="61" customFormat="1" ht="12.75">
      <c r="A332" s="35">
        <v>305</v>
      </c>
      <c r="B332" s="57">
        <f t="shared" si="85"/>
        <v>7.092921805451624E-10</v>
      </c>
      <c r="C332" s="58">
        <f t="shared" si="76"/>
        <v>1.922323667713499E-07</v>
      </c>
      <c r="D332" s="65">
        <f t="shared" si="86"/>
        <v>0</v>
      </c>
      <c r="E332" s="66">
        <f t="shared" si="87"/>
        <v>0</v>
      </c>
      <c r="F332" s="65">
        <f t="shared" si="77"/>
        <v>0</v>
      </c>
      <c r="G332" s="58">
        <f t="shared" si="88"/>
        <v>0</v>
      </c>
      <c r="H332" s="57">
        <f t="shared" si="78"/>
        <v>0</v>
      </c>
      <c r="I332" s="60">
        <f t="shared" si="94"/>
        <v>0</v>
      </c>
      <c r="J332" s="67"/>
      <c r="K332" s="67"/>
      <c r="L332" s="67"/>
      <c r="M332" s="61">
        <f t="shared" si="89"/>
        <v>0</v>
      </c>
      <c r="Q332" s="62">
        <f t="shared" si="90"/>
        <v>-6.221512194315437E-11</v>
      </c>
      <c r="R332" s="63">
        <f t="shared" si="79"/>
        <v>-1.6549222436879063E-08</v>
      </c>
      <c r="S332" s="64">
        <f t="shared" si="91"/>
        <v>0</v>
      </c>
      <c r="T332" s="63">
        <f t="shared" si="80"/>
        <v>0</v>
      </c>
      <c r="U332" s="61">
        <f t="shared" si="81"/>
        <v>0</v>
      </c>
      <c r="V332" s="63">
        <f t="shared" si="82"/>
        <v>0</v>
      </c>
      <c r="W332" s="64">
        <f t="shared" si="83"/>
        <v>0</v>
      </c>
      <c r="X332" s="63">
        <f t="shared" si="84"/>
        <v>0</v>
      </c>
      <c r="Y332" s="63">
        <f t="shared" si="92"/>
        <v>0</v>
      </c>
      <c r="AA332" s="61">
        <f t="shared" si="93"/>
        <v>0</v>
      </c>
    </row>
    <row r="333" spans="1:27" s="61" customFormat="1" ht="12.75">
      <c r="A333" s="35">
        <v>306</v>
      </c>
      <c r="B333" s="57">
        <f t="shared" si="85"/>
        <v>7.092921805451624E-10</v>
      </c>
      <c r="C333" s="58">
        <f t="shared" si="76"/>
        <v>1.922323667713499E-07</v>
      </c>
      <c r="D333" s="65">
        <f t="shared" si="86"/>
        <v>0</v>
      </c>
      <c r="E333" s="66">
        <f t="shared" si="87"/>
        <v>0</v>
      </c>
      <c r="F333" s="65">
        <f t="shared" si="77"/>
        <v>0</v>
      </c>
      <c r="G333" s="58">
        <f t="shared" si="88"/>
        <v>0</v>
      </c>
      <c r="H333" s="57">
        <f t="shared" si="78"/>
        <v>0</v>
      </c>
      <c r="I333" s="60">
        <f t="shared" si="94"/>
        <v>0</v>
      </c>
      <c r="J333" s="67"/>
      <c r="K333" s="67"/>
      <c r="L333" s="67"/>
      <c r="M333" s="61">
        <f t="shared" si="89"/>
        <v>0</v>
      </c>
      <c r="Q333" s="62">
        <f t="shared" si="90"/>
        <v>-6.221512194315437E-11</v>
      </c>
      <c r="R333" s="63">
        <f t="shared" si="79"/>
        <v>-1.6549222436879063E-08</v>
      </c>
      <c r="S333" s="64">
        <f t="shared" si="91"/>
        <v>0</v>
      </c>
      <c r="T333" s="63">
        <f t="shared" si="80"/>
        <v>0</v>
      </c>
      <c r="U333" s="61">
        <f t="shared" si="81"/>
        <v>0</v>
      </c>
      <c r="V333" s="63">
        <f t="shared" si="82"/>
        <v>0</v>
      </c>
      <c r="W333" s="64">
        <f t="shared" si="83"/>
        <v>0</v>
      </c>
      <c r="X333" s="63">
        <f t="shared" si="84"/>
        <v>0</v>
      </c>
      <c r="Y333" s="63">
        <f t="shared" si="92"/>
        <v>0</v>
      </c>
      <c r="AA333" s="61">
        <f t="shared" si="93"/>
        <v>0</v>
      </c>
    </row>
    <row r="334" spans="1:27" s="61" customFormat="1" ht="12.75">
      <c r="A334" s="35">
        <v>307</v>
      </c>
      <c r="B334" s="57">
        <f t="shared" si="85"/>
        <v>7.092921805451624E-10</v>
      </c>
      <c r="C334" s="58">
        <f t="shared" si="76"/>
        <v>1.922323667713499E-07</v>
      </c>
      <c r="D334" s="65">
        <f t="shared" si="86"/>
        <v>0</v>
      </c>
      <c r="E334" s="66">
        <f t="shared" si="87"/>
        <v>0</v>
      </c>
      <c r="F334" s="65">
        <f t="shared" si="77"/>
        <v>0</v>
      </c>
      <c r="G334" s="58">
        <f t="shared" si="88"/>
        <v>0</v>
      </c>
      <c r="H334" s="57">
        <f t="shared" si="78"/>
        <v>0</v>
      </c>
      <c r="I334" s="60">
        <f t="shared" si="94"/>
        <v>0</v>
      </c>
      <c r="J334" s="67"/>
      <c r="K334" s="67"/>
      <c r="L334" s="67"/>
      <c r="M334" s="61">
        <f t="shared" si="89"/>
        <v>0</v>
      </c>
      <c r="Q334" s="62">
        <f t="shared" si="90"/>
        <v>-6.221512194315437E-11</v>
      </c>
      <c r="R334" s="63">
        <f t="shared" si="79"/>
        <v>-1.6549222436879063E-08</v>
      </c>
      <c r="S334" s="64">
        <f t="shared" si="91"/>
        <v>0</v>
      </c>
      <c r="T334" s="63">
        <f t="shared" si="80"/>
        <v>0</v>
      </c>
      <c r="U334" s="61">
        <f t="shared" si="81"/>
        <v>0</v>
      </c>
      <c r="V334" s="63">
        <f t="shared" si="82"/>
        <v>0</v>
      </c>
      <c r="W334" s="64">
        <f t="shared" si="83"/>
        <v>0</v>
      </c>
      <c r="X334" s="63">
        <f t="shared" si="84"/>
        <v>0</v>
      </c>
      <c r="Y334" s="63">
        <f t="shared" si="92"/>
        <v>0</v>
      </c>
      <c r="AA334" s="61">
        <f t="shared" si="93"/>
        <v>0</v>
      </c>
    </row>
    <row r="335" spans="1:27" s="61" customFormat="1" ht="12.75">
      <c r="A335" s="35">
        <v>308</v>
      </c>
      <c r="B335" s="57">
        <f t="shared" si="85"/>
        <v>7.092921805451624E-10</v>
      </c>
      <c r="C335" s="58">
        <f t="shared" si="76"/>
        <v>1.922323667713499E-07</v>
      </c>
      <c r="D335" s="65">
        <f t="shared" si="86"/>
        <v>0</v>
      </c>
      <c r="E335" s="66">
        <f t="shared" si="87"/>
        <v>0</v>
      </c>
      <c r="F335" s="65">
        <f t="shared" si="77"/>
        <v>0</v>
      </c>
      <c r="G335" s="58">
        <f t="shared" si="88"/>
        <v>0</v>
      </c>
      <c r="H335" s="57">
        <f t="shared" si="78"/>
        <v>0</v>
      </c>
      <c r="I335" s="60">
        <f t="shared" si="94"/>
        <v>0</v>
      </c>
      <c r="J335" s="67"/>
      <c r="K335" s="67"/>
      <c r="L335" s="67"/>
      <c r="M335" s="61">
        <f t="shared" si="89"/>
        <v>0</v>
      </c>
      <c r="Q335" s="62">
        <f t="shared" si="90"/>
        <v>-6.221512194315437E-11</v>
      </c>
      <c r="R335" s="63">
        <f t="shared" si="79"/>
        <v>-1.6549222436879063E-08</v>
      </c>
      <c r="S335" s="64">
        <f t="shared" si="91"/>
        <v>0</v>
      </c>
      <c r="T335" s="63">
        <f t="shared" si="80"/>
        <v>0</v>
      </c>
      <c r="U335" s="61">
        <f t="shared" si="81"/>
        <v>0</v>
      </c>
      <c r="V335" s="63">
        <f t="shared" si="82"/>
        <v>0</v>
      </c>
      <c r="W335" s="64">
        <f t="shared" si="83"/>
        <v>0</v>
      </c>
      <c r="X335" s="63">
        <f t="shared" si="84"/>
        <v>0</v>
      </c>
      <c r="Y335" s="63">
        <f t="shared" si="92"/>
        <v>0</v>
      </c>
      <c r="AA335" s="61">
        <f t="shared" si="93"/>
        <v>0</v>
      </c>
    </row>
    <row r="336" spans="1:27" s="61" customFormat="1" ht="12.75">
      <c r="A336" s="35">
        <v>309</v>
      </c>
      <c r="B336" s="57">
        <f t="shared" si="85"/>
        <v>7.092921805451624E-10</v>
      </c>
      <c r="C336" s="58">
        <f t="shared" si="76"/>
        <v>1.922323667713499E-07</v>
      </c>
      <c r="D336" s="65">
        <f t="shared" si="86"/>
        <v>0</v>
      </c>
      <c r="E336" s="66">
        <f t="shared" si="87"/>
        <v>0</v>
      </c>
      <c r="F336" s="65">
        <f t="shared" si="77"/>
        <v>0</v>
      </c>
      <c r="G336" s="58">
        <f t="shared" si="88"/>
        <v>0</v>
      </c>
      <c r="H336" s="57">
        <f t="shared" si="78"/>
        <v>0</v>
      </c>
      <c r="I336" s="60">
        <f t="shared" si="94"/>
        <v>0</v>
      </c>
      <c r="J336" s="67"/>
      <c r="K336" s="67"/>
      <c r="L336" s="67"/>
      <c r="M336" s="61">
        <f t="shared" si="89"/>
        <v>0</v>
      </c>
      <c r="Q336" s="62">
        <f t="shared" si="90"/>
        <v>-6.221512194315437E-11</v>
      </c>
      <c r="R336" s="63">
        <f t="shared" si="79"/>
        <v>-1.6549222436879063E-08</v>
      </c>
      <c r="S336" s="64">
        <f t="shared" si="91"/>
        <v>0</v>
      </c>
      <c r="T336" s="63">
        <f t="shared" si="80"/>
        <v>0</v>
      </c>
      <c r="U336" s="61">
        <f t="shared" si="81"/>
        <v>0</v>
      </c>
      <c r="V336" s="63">
        <f t="shared" si="82"/>
        <v>0</v>
      </c>
      <c r="W336" s="64">
        <f t="shared" si="83"/>
        <v>0</v>
      </c>
      <c r="X336" s="63">
        <f t="shared" si="84"/>
        <v>0</v>
      </c>
      <c r="Y336" s="63">
        <f t="shared" si="92"/>
        <v>0</v>
      </c>
      <c r="AA336" s="61">
        <f t="shared" si="93"/>
        <v>0</v>
      </c>
    </row>
    <row r="337" spans="1:27" s="61" customFormat="1" ht="12.75">
      <c r="A337" s="35">
        <v>310</v>
      </c>
      <c r="B337" s="57">
        <f t="shared" si="85"/>
        <v>7.092921805451624E-10</v>
      </c>
      <c r="C337" s="58">
        <f t="shared" si="76"/>
        <v>1.922323667713499E-07</v>
      </c>
      <c r="D337" s="65">
        <f t="shared" si="86"/>
        <v>0</v>
      </c>
      <c r="E337" s="66">
        <f t="shared" si="87"/>
        <v>0</v>
      </c>
      <c r="F337" s="65">
        <f t="shared" si="77"/>
        <v>0</v>
      </c>
      <c r="G337" s="58">
        <f t="shared" si="88"/>
        <v>0</v>
      </c>
      <c r="H337" s="57">
        <f t="shared" si="78"/>
        <v>0</v>
      </c>
      <c r="I337" s="60">
        <f t="shared" si="94"/>
        <v>0</v>
      </c>
      <c r="J337" s="67"/>
      <c r="K337" s="67"/>
      <c r="L337" s="67"/>
      <c r="M337" s="61">
        <f t="shared" si="89"/>
        <v>0</v>
      </c>
      <c r="Q337" s="62">
        <f t="shared" si="90"/>
        <v>-6.221512194315437E-11</v>
      </c>
      <c r="R337" s="63">
        <f t="shared" si="79"/>
        <v>-1.6549222436879063E-08</v>
      </c>
      <c r="S337" s="64">
        <f t="shared" si="91"/>
        <v>0</v>
      </c>
      <c r="T337" s="63">
        <f t="shared" si="80"/>
        <v>0</v>
      </c>
      <c r="U337" s="61">
        <f t="shared" si="81"/>
        <v>0</v>
      </c>
      <c r="V337" s="63">
        <f t="shared" si="82"/>
        <v>0</v>
      </c>
      <c r="W337" s="64">
        <f t="shared" si="83"/>
        <v>0</v>
      </c>
      <c r="X337" s="63">
        <f t="shared" si="84"/>
        <v>0</v>
      </c>
      <c r="Y337" s="63">
        <f t="shared" si="92"/>
        <v>0</v>
      </c>
      <c r="AA337" s="61">
        <f t="shared" si="93"/>
        <v>0</v>
      </c>
    </row>
    <row r="338" spans="1:27" s="61" customFormat="1" ht="12.75">
      <c r="A338" s="35">
        <v>311</v>
      </c>
      <c r="B338" s="57">
        <f t="shared" si="85"/>
        <v>7.092921805451624E-10</v>
      </c>
      <c r="C338" s="58">
        <f t="shared" si="76"/>
        <v>1.922323667713499E-07</v>
      </c>
      <c r="D338" s="65">
        <f t="shared" si="86"/>
        <v>0</v>
      </c>
      <c r="E338" s="66">
        <f t="shared" si="87"/>
        <v>0</v>
      </c>
      <c r="F338" s="65">
        <f t="shared" si="77"/>
        <v>0</v>
      </c>
      <c r="G338" s="58">
        <f t="shared" si="88"/>
        <v>0</v>
      </c>
      <c r="H338" s="57">
        <f t="shared" si="78"/>
        <v>0</v>
      </c>
      <c r="I338" s="60">
        <f t="shared" si="94"/>
        <v>0</v>
      </c>
      <c r="J338" s="67"/>
      <c r="K338" s="67"/>
      <c r="L338" s="67"/>
      <c r="M338" s="61">
        <f t="shared" si="89"/>
        <v>0</v>
      </c>
      <c r="Q338" s="62">
        <f t="shared" si="90"/>
        <v>-6.221512194315437E-11</v>
      </c>
      <c r="R338" s="63">
        <f t="shared" si="79"/>
        <v>-1.6549222436879063E-08</v>
      </c>
      <c r="S338" s="64">
        <f t="shared" si="91"/>
        <v>0</v>
      </c>
      <c r="T338" s="63">
        <f t="shared" si="80"/>
        <v>0</v>
      </c>
      <c r="U338" s="61">
        <f t="shared" si="81"/>
        <v>0</v>
      </c>
      <c r="V338" s="63">
        <f t="shared" si="82"/>
        <v>0</v>
      </c>
      <c r="W338" s="64">
        <f t="shared" si="83"/>
        <v>0</v>
      </c>
      <c r="X338" s="63">
        <f t="shared" si="84"/>
        <v>0</v>
      </c>
      <c r="Y338" s="63">
        <f t="shared" si="92"/>
        <v>0</v>
      </c>
      <c r="AA338" s="61">
        <f t="shared" si="93"/>
        <v>0</v>
      </c>
    </row>
    <row r="339" spans="1:27" s="61" customFormat="1" ht="12.75">
      <c r="A339" s="35">
        <v>312</v>
      </c>
      <c r="B339" s="57">
        <f t="shared" si="85"/>
        <v>7.092921805451624E-10</v>
      </c>
      <c r="C339" s="58">
        <f t="shared" si="76"/>
        <v>1.922323667713499E-07</v>
      </c>
      <c r="D339" s="65">
        <f t="shared" si="86"/>
        <v>0</v>
      </c>
      <c r="E339" s="66">
        <f t="shared" si="87"/>
        <v>0</v>
      </c>
      <c r="F339" s="65">
        <f t="shared" si="77"/>
        <v>0</v>
      </c>
      <c r="G339" s="58">
        <f t="shared" si="88"/>
        <v>0</v>
      </c>
      <c r="H339" s="57">
        <f t="shared" si="78"/>
        <v>0</v>
      </c>
      <c r="I339" s="60">
        <f t="shared" si="94"/>
        <v>0</v>
      </c>
      <c r="J339" s="67"/>
      <c r="K339" s="67"/>
      <c r="L339" s="67"/>
      <c r="M339" s="61">
        <f t="shared" si="89"/>
        <v>0</v>
      </c>
      <c r="Q339" s="62">
        <f t="shared" si="90"/>
        <v>-6.221512194315437E-11</v>
      </c>
      <c r="R339" s="63">
        <f t="shared" si="79"/>
        <v>-1.6549222436879063E-08</v>
      </c>
      <c r="S339" s="64">
        <f t="shared" si="91"/>
        <v>0</v>
      </c>
      <c r="T339" s="63">
        <f t="shared" si="80"/>
        <v>0</v>
      </c>
      <c r="U339" s="61">
        <f t="shared" si="81"/>
        <v>0</v>
      </c>
      <c r="V339" s="63">
        <f t="shared" si="82"/>
        <v>0</v>
      </c>
      <c r="W339" s="64">
        <f t="shared" si="83"/>
        <v>0</v>
      </c>
      <c r="X339" s="63">
        <f t="shared" si="84"/>
        <v>0</v>
      </c>
      <c r="Y339" s="63">
        <f t="shared" si="92"/>
        <v>0</v>
      </c>
      <c r="AA339" s="61">
        <f t="shared" si="93"/>
        <v>0</v>
      </c>
    </row>
    <row r="340" spans="1:27" s="61" customFormat="1" ht="12.75">
      <c r="A340" s="35">
        <v>313</v>
      </c>
      <c r="B340" s="57">
        <f t="shared" si="85"/>
        <v>7.092921805451624E-10</v>
      </c>
      <c r="C340" s="58">
        <f t="shared" si="76"/>
        <v>1.922323667713499E-07</v>
      </c>
      <c r="D340" s="65">
        <f t="shared" si="86"/>
        <v>0</v>
      </c>
      <c r="E340" s="66">
        <f t="shared" si="87"/>
        <v>0</v>
      </c>
      <c r="F340" s="65">
        <f t="shared" si="77"/>
        <v>0</v>
      </c>
      <c r="G340" s="58">
        <f t="shared" si="88"/>
        <v>0</v>
      </c>
      <c r="H340" s="57">
        <f t="shared" si="78"/>
        <v>0</v>
      </c>
      <c r="I340" s="60">
        <f t="shared" si="94"/>
        <v>0</v>
      </c>
      <c r="J340" s="67"/>
      <c r="K340" s="67"/>
      <c r="L340" s="67"/>
      <c r="M340" s="61">
        <f t="shared" si="89"/>
        <v>0</v>
      </c>
      <c r="Q340" s="62">
        <f t="shared" si="90"/>
        <v>-6.221512194315437E-11</v>
      </c>
      <c r="R340" s="63">
        <f t="shared" si="79"/>
        <v>-1.6549222436879063E-08</v>
      </c>
      <c r="S340" s="64">
        <f t="shared" si="91"/>
        <v>0</v>
      </c>
      <c r="T340" s="63">
        <f t="shared" si="80"/>
        <v>0</v>
      </c>
      <c r="U340" s="61">
        <f t="shared" si="81"/>
        <v>0</v>
      </c>
      <c r="V340" s="63">
        <f t="shared" si="82"/>
        <v>0</v>
      </c>
      <c r="W340" s="64">
        <f t="shared" si="83"/>
        <v>0</v>
      </c>
      <c r="X340" s="63">
        <f t="shared" si="84"/>
        <v>0</v>
      </c>
      <c r="Y340" s="63">
        <f t="shared" si="92"/>
        <v>0</v>
      </c>
      <c r="AA340" s="61">
        <f t="shared" si="93"/>
        <v>0</v>
      </c>
    </row>
    <row r="341" spans="1:27" s="61" customFormat="1" ht="12.75">
      <c r="A341" s="35">
        <v>314</v>
      </c>
      <c r="B341" s="57">
        <f t="shared" si="85"/>
        <v>7.092921805451624E-10</v>
      </c>
      <c r="C341" s="58">
        <f t="shared" si="76"/>
        <v>1.922323667713499E-07</v>
      </c>
      <c r="D341" s="65">
        <f t="shared" si="86"/>
        <v>0</v>
      </c>
      <c r="E341" s="66">
        <f t="shared" si="87"/>
        <v>0</v>
      </c>
      <c r="F341" s="65">
        <f t="shared" si="77"/>
        <v>0</v>
      </c>
      <c r="G341" s="58">
        <f t="shared" si="88"/>
        <v>0</v>
      </c>
      <c r="H341" s="57">
        <f t="shared" si="78"/>
        <v>0</v>
      </c>
      <c r="I341" s="60">
        <f t="shared" si="94"/>
        <v>0</v>
      </c>
      <c r="J341" s="67"/>
      <c r="K341" s="67"/>
      <c r="L341" s="67"/>
      <c r="M341" s="61">
        <f t="shared" si="89"/>
        <v>0</v>
      </c>
      <c r="Q341" s="62">
        <f t="shared" si="90"/>
        <v>-6.221512194315437E-11</v>
      </c>
      <c r="R341" s="63">
        <f t="shared" si="79"/>
        <v>-1.6549222436879063E-08</v>
      </c>
      <c r="S341" s="64">
        <f t="shared" si="91"/>
        <v>0</v>
      </c>
      <c r="T341" s="63">
        <f t="shared" si="80"/>
        <v>0</v>
      </c>
      <c r="U341" s="61">
        <f t="shared" si="81"/>
        <v>0</v>
      </c>
      <c r="V341" s="63">
        <f t="shared" si="82"/>
        <v>0</v>
      </c>
      <c r="W341" s="64">
        <f t="shared" si="83"/>
        <v>0</v>
      </c>
      <c r="X341" s="63">
        <f t="shared" si="84"/>
        <v>0</v>
      </c>
      <c r="Y341" s="63">
        <f t="shared" si="92"/>
        <v>0</v>
      </c>
      <c r="AA341" s="61">
        <f t="shared" si="93"/>
        <v>0</v>
      </c>
    </row>
    <row r="342" spans="1:27" s="61" customFormat="1" ht="12.75">
      <c r="A342" s="35">
        <v>315</v>
      </c>
      <c r="B342" s="57">
        <f t="shared" si="85"/>
        <v>7.092921805451624E-10</v>
      </c>
      <c r="C342" s="58">
        <f t="shared" si="76"/>
        <v>1.922323667713499E-07</v>
      </c>
      <c r="D342" s="65">
        <f t="shared" si="86"/>
        <v>0</v>
      </c>
      <c r="E342" s="66">
        <f t="shared" si="87"/>
        <v>0</v>
      </c>
      <c r="F342" s="65">
        <f t="shared" si="77"/>
        <v>0</v>
      </c>
      <c r="G342" s="58">
        <f t="shared" si="88"/>
        <v>0</v>
      </c>
      <c r="H342" s="57">
        <f t="shared" si="78"/>
        <v>0</v>
      </c>
      <c r="I342" s="60">
        <f t="shared" si="94"/>
        <v>0</v>
      </c>
      <c r="J342" s="67"/>
      <c r="K342" s="67"/>
      <c r="L342" s="67"/>
      <c r="M342" s="61">
        <f t="shared" si="89"/>
        <v>0</v>
      </c>
      <c r="Q342" s="62">
        <f t="shared" si="90"/>
        <v>-6.221512194315437E-11</v>
      </c>
      <c r="R342" s="63">
        <f t="shared" si="79"/>
        <v>-1.6549222436879063E-08</v>
      </c>
      <c r="S342" s="64">
        <f t="shared" si="91"/>
        <v>0</v>
      </c>
      <c r="T342" s="63">
        <f t="shared" si="80"/>
        <v>0</v>
      </c>
      <c r="U342" s="61">
        <f t="shared" si="81"/>
        <v>0</v>
      </c>
      <c r="V342" s="63">
        <f t="shared" si="82"/>
        <v>0</v>
      </c>
      <c r="W342" s="64">
        <f t="shared" si="83"/>
        <v>0</v>
      </c>
      <c r="X342" s="63">
        <f t="shared" si="84"/>
        <v>0</v>
      </c>
      <c r="Y342" s="63">
        <f t="shared" si="92"/>
        <v>0</v>
      </c>
      <c r="AA342" s="61">
        <f t="shared" si="93"/>
        <v>0</v>
      </c>
    </row>
    <row r="343" spans="1:27" s="61" customFormat="1" ht="12.75">
      <c r="A343" s="35">
        <v>316</v>
      </c>
      <c r="B343" s="57">
        <f t="shared" si="85"/>
        <v>7.092921805451624E-10</v>
      </c>
      <c r="C343" s="58">
        <f t="shared" si="76"/>
        <v>1.922323667713499E-07</v>
      </c>
      <c r="D343" s="65">
        <f t="shared" si="86"/>
        <v>0</v>
      </c>
      <c r="E343" s="66">
        <f t="shared" si="87"/>
        <v>0</v>
      </c>
      <c r="F343" s="65">
        <f t="shared" si="77"/>
        <v>0</v>
      </c>
      <c r="G343" s="58">
        <f t="shared" si="88"/>
        <v>0</v>
      </c>
      <c r="H343" s="57">
        <f t="shared" si="78"/>
        <v>0</v>
      </c>
      <c r="I343" s="60">
        <f t="shared" si="94"/>
        <v>0</v>
      </c>
      <c r="J343" s="67"/>
      <c r="K343" s="67"/>
      <c r="L343" s="67"/>
      <c r="M343" s="61">
        <f t="shared" si="89"/>
        <v>0</v>
      </c>
      <c r="Q343" s="62">
        <f t="shared" si="90"/>
        <v>-6.221512194315437E-11</v>
      </c>
      <c r="R343" s="63">
        <f t="shared" si="79"/>
        <v>-1.6549222436879063E-08</v>
      </c>
      <c r="S343" s="64">
        <f t="shared" si="91"/>
        <v>0</v>
      </c>
      <c r="T343" s="63">
        <f t="shared" si="80"/>
        <v>0</v>
      </c>
      <c r="U343" s="61">
        <f t="shared" si="81"/>
        <v>0</v>
      </c>
      <c r="V343" s="63">
        <f t="shared" si="82"/>
        <v>0</v>
      </c>
      <c r="W343" s="64">
        <f t="shared" si="83"/>
        <v>0</v>
      </c>
      <c r="X343" s="63">
        <f t="shared" si="84"/>
        <v>0</v>
      </c>
      <c r="Y343" s="63">
        <f t="shared" si="92"/>
        <v>0</v>
      </c>
      <c r="AA343" s="61">
        <f t="shared" si="93"/>
        <v>0</v>
      </c>
    </row>
    <row r="344" spans="1:27" s="61" customFormat="1" ht="12.75">
      <c r="A344" s="35">
        <v>317</v>
      </c>
      <c r="B344" s="57">
        <f t="shared" si="85"/>
        <v>7.092921805451624E-10</v>
      </c>
      <c r="C344" s="58">
        <f t="shared" si="76"/>
        <v>1.922323667713499E-07</v>
      </c>
      <c r="D344" s="65">
        <f t="shared" si="86"/>
        <v>0</v>
      </c>
      <c r="E344" s="66">
        <f t="shared" si="87"/>
        <v>0</v>
      </c>
      <c r="F344" s="65">
        <f t="shared" si="77"/>
        <v>0</v>
      </c>
      <c r="G344" s="58">
        <f t="shared" si="88"/>
        <v>0</v>
      </c>
      <c r="H344" s="57">
        <f t="shared" si="78"/>
        <v>0</v>
      </c>
      <c r="I344" s="60">
        <f t="shared" si="94"/>
        <v>0</v>
      </c>
      <c r="J344" s="67"/>
      <c r="K344" s="67"/>
      <c r="L344" s="67"/>
      <c r="M344" s="61">
        <f t="shared" si="89"/>
        <v>0</v>
      </c>
      <c r="Q344" s="62">
        <f t="shared" si="90"/>
        <v>-6.221512194315437E-11</v>
      </c>
      <c r="R344" s="63">
        <f t="shared" si="79"/>
        <v>-1.6549222436879063E-08</v>
      </c>
      <c r="S344" s="64">
        <f t="shared" si="91"/>
        <v>0</v>
      </c>
      <c r="T344" s="63">
        <f t="shared" si="80"/>
        <v>0</v>
      </c>
      <c r="U344" s="61">
        <f t="shared" si="81"/>
        <v>0</v>
      </c>
      <c r="V344" s="63">
        <f t="shared" si="82"/>
        <v>0</v>
      </c>
      <c r="W344" s="64">
        <f t="shared" si="83"/>
        <v>0</v>
      </c>
      <c r="X344" s="63">
        <f t="shared" si="84"/>
        <v>0</v>
      </c>
      <c r="Y344" s="63">
        <f t="shared" si="92"/>
        <v>0</v>
      </c>
      <c r="AA344" s="61">
        <f t="shared" si="93"/>
        <v>0</v>
      </c>
    </row>
    <row r="345" spans="1:27" s="61" customFormat="1" ht="12.75">
      <c r="A345" s="35">
        <v>318</v>
      </c>
      <c r="B345" s="57">
        <f t="shared" si="85"/>
        <v>7.092921805451624E-10</v>
      </c>
      <c r="C345" s="58">
        <f t="shared" si="76"/>
        <v>1.922323667713499E-07</v>
      </c>
      <c r="D345" s="65">
        <f t="shared" si="86"/>
        <v>0</v>
      </c>
      <c r="E345" s="66">
        <f t="shared" si="87"/>
        <v>0</v>
      </c>
      <c r="F345" s="65">
        <f t="shared" si="77"/>
        <v>0</v>
      </c>
      <c r="G345" s="58">
        <f t="shared" si="88"/>
        <v>0</v>
      </c>
      <c r="H345" s="57">
        <f t="shared" si="78"/>
        <v>0</v>
      </c>
      <c r="I345" s="60">
        <f t="shared" si="94"/>
        <v>0</v>
      </c>
      <c r="J345" s="67"/>
      <c r="K345" s="67"/>
      <c r="L345" s="67"/>
      <c r="M345" s="61">
        <f t="shared" si="89"/>
        <v>0</v>
      </c>
      <c r="Q345" s="62">
        <f t="shared" si="90"/>
        <v>-6.221512194315437E-11</v>
      </c>
      <c r="R345" s="63">
        <f t="shared" si="79"/>
        <v>-1.6549222436879063E-08</v>
      </c>
      <c r="S345" s="64">
        <f t="shared" si="91"/>
        <v>0</v>
      </c>
      <c r="T345" s="63">
        <f t="shared" si="80"/>
        <v>0</v>
      </c>
      <c r="U345" s="61">
        <f t="shared" si="81"/>
        <v>0</v>
      </c>
      <c r="V345" s="63">
        <f t="shared" si="82"/>
        <v>0</v>
      </c>
      <c r="W345" s="64">
        <f t="shared" si="83"/>
        <v>0</v>
      </c>
      <c r="X345" s="63">
        <f t="shared" si="84"/>
        <v>0</v>
      </c>
      <c r="Y345" s="63">
        <f t="shared" si="92"/>
        <v>0</v>
      </c>
      <c r="AA345" s="61">
        <f t="shared" si="93"/>
        <v>0</v>
      </c>
    </row>
    <row r="346" spans="1:27" s="61" customFormat="1" ht="12.75">
      <c r="A346" s="35">
        <v>319</v>
      </c>
      <c r="B346" s="57">
        <f t="shared" si="85"/>
        <v>7.092921805451624E-10</v>
      </c>
      <c r="C346" s="58">
        <f t="shared" si="76"/>
        <v>1.922323667713499E-07</v>
      </c>
      <c r="D346" s="65">
        <f t="shared" si="86"/>
        <v>0</v>
      </c>
      <c r="E346" s="66">
        <f t="shared" si="87"/>
        <v>0</v>
      </c>
      <c r="F346" s="65">
        <f t="shared" si="77"/>
        <v>0</v>
      </c>
      <c r="G346" s="58">
        <f t="shared" si="88"/>
        <v>0</v>
      </c>
      <c r="H346" s="57">
        <f t="shared" si="78"/>
        <v>0</v>
      </c>
      <c r="I346" s="60">
        <f t="shared" si="94"/>
        <v>0</v>
      </c>
      <c r="J346" s="67"/>
      <c r="K346" s="67"/>
      <c r="L346" s="67"/>
      <c r="M346" s="61">
        <f t="shared" si="89"/>
        <v>0</v>
      </c>
      <c r="Q346" s="62">
        <f t="shared" si="90"/>
        <v>-6.221512194315437E-11</v>
      </c>
      <c r="R346" s="63">
        <f t="shared" si="79"/>
        <v>-1.6549222436879063E-08</v>
      </c>
      <c r="S346" s="64">
        <f t="shared" si="91"/>
        <v>0</v>
      </c>
      <c r="T346" s="63">
        <f t="shared" si="80"/>
        <v>0</v>
      </c>
      <c r="U346" s="61">
        <f t="shared" si="81"/>
        <v>0</v>
      </c>
      <c r="V346" s="63">
        <f t="shared" si="82"/>
        <v>0</v>
      </c>
      <c r="W346" s="64">
        <f t="shared" si="83"/>
        <v>0</v>
      </c>
      <c r="X346" s="63">
        <f t="shared" si="84"/>
        <v>0</v>
      </c>
      <c r="Y346" s="63">
        <f t="shared" si="92"/>
        <v>0</v>
      </c>
      <c r="AA346" s="61">
        <f t="shared" si="93"/>
        <v>0</v>
      </c>
    </row>
    <row r="347" spans="1:27" s="61" customFormat="1" ht="12.75">
      <c r="A347" s="35">
        <v>320</v>
      </c>
      <c r="B347" s="57">
        <f t="shared" si="85"/>
        <v>7.092921805451624E-10</v>
      </c>
      <c r="C347" s="58">
        <f t="shared" si="76"/>
        <v>1.922323667713499E-07</v>
      </c>
      <c r="D347" s="65">
        <f t="shared" si="86"/>
        <v>0</v>
      </c>
      <c r="E347" s="66">
        <f t="shared" si="87"/>
        <v>0</v>
      </c>
      <c r="F347" s="65">
        <f t="shared" si="77"/>
        <v>0</v>
      </c>
      <c r="G347" s="58">
        <f t="shared" si="88"/>
        <v>0</v>
      </c>
      <c r="H347" s="57">
        <f t="shared" si="78"/>
        <v>0</v>
      </c>
      <c r="I347" s="60">
        <f t="shared" si="94"/>
        <v>0</v>
      </c>
      <c r="J347" s="67"/>
      <c r="K347" s="67"/>
      <c r="L347" s="67"/>
      <c r="M347" s="61">
        <f t="shared" si="89"/>
        <v>0</v>
      </c>
      <c r="Q347" s="62">
        <f t="shared" si="90"/>
        <v>-6.221512194315437E-11</v>
      </c>
      <c r="R347" s="63">
        <f t="shared" si="79"/>
        <v>-1.6549222436879063E-08</v>
      </c>
      <c r="S347" s="64">
        <f t="shared" si="91"/>
        <v>0</v>
      </c>
      <c r="T347" s="63">
        <f t="shared" si="80"/>
        <v>0</v>
      </c>
      <c r="U347" s="61">
        <f t="shared" si="81"/>
        <v>0</v>
      </c>
      <c r="V347" s="63">
        <f t="shared" si="82"/>
        <v>0</v>
      </c>
      <c r="W347" s="64">
        <f t="shared" si="83"/>
        <v>0</v>
      </c>
      <c r="X347" s="63">
        <f t="shared" si="84"/>
        <v>0</v>
      </c>
      <c r="Y347" s="63">
        <f t="shared" si="92"/>
        <v>0</v>
      </c>
      <c r="AA347" s="61">
        <f t="shared" si="93"/>
        <v>0</v>
      </c>
    </row>
    <row r="348" spans="1:27" s="61" customFormat="1" ht="12.75">
      <c r="A348" s="35">
        <v>321</v>
      </c>
      <c r="B348" s="57">
        <f t="shared" si="85"/>
        <v>7.092921805451624E-10</v>
      </c>
      <c r="C348" s="58">
        <f aca="true" t="shared" si="95" ref="C348:C411">+B348*$B$8</f>
        <v>1.922323667713499E-07</v>
      </c>
      <c r="D348" s="65">
        <f t="shared" si="86"/>
        <v>0</v>
      </c>
      <c r="E348" s="66">
        <f t="shared" si="87"/>
        <v>0</v>
      </c>
      <c r="F348" s="65">
        <f aca="true" t="shared" si="96" ref="F348:F411">+IF(A348&lt;=$B$6,B347*$B$10/12,0)</f>
        <v>0</v>
      </c>
      <c r="G348" s="58">
        <f t="shared" si="88"/>
        <v>0</v>
      </c>
      <c r="H348" s="57">
        <f aca="true" t="shared" si="97" ref="H348:H411">+IF(A348&lt;=$B$6,IF(A348&lt;=$B$23,B347*$B$10/12,PMT($B$10/12,$B$6-$B$23,-$B$27)),0)</f>
        <v>0</v>
      </c>
      <c r="I348" s="60">
        <f t="shared" si="94"/>
        <v>0</v>
      </c>
      <c r="J348" s="67"/>
      <c r="K348" s="67"/>
      <c r="L348" s="67"/>
      <c r="M348" s="61">
        <f t="shared" si="89"/>
        <v>0</v>
      </c>
      <c r="Q348" s="62">
        <f t="shared" si="90"/>
        <v>-6.221512194315437E-11</v>
      </c>
      <c r="R348" s="63">
        <f aca="true" t="shared" si="98" ref="R348:R411">+Q348*$B$9</f>
        <v>-1.6549222436879063E-08</v>
      </c>
      <c r="S348" s="64">
        <f t="shared" si="91"/>
        <v>0</v>
      </c>
      <c r="T348" s="63">
        <f aca="true" t="shared" si="99" ref="T348:T411">S348*B$9</f>
        <v>0</v>
      </c>
      <c r="U348" s="61">
        <f aca="true" t="shared" si="100" ref="U348:U411">+IF(A348&lt;=$B$6,Q347*$B$24/12,0)</f>
        <v>0</v>
      </c>
      <c r="V348" s="63">
        <f aca="true" t="shared" si="101" ref="V348:V411">U348*B$9</f>
        <v>0</v>
      </c>
      <c r="W348" s="64">
        <f aca="true" t="shared" si="102" ref="W348:W411">+IF(A348&lt;=$B$6,IF(A348&lt;=$B$23,Q347*$B$24/12,PMT($B$24/12,$B$6-$B$23,-$Q$27)),0)</f>
        <v>0</v>
      </c>
      <c r="X348" s="63">
        <f aca="true" t="shared" si="103" ref="X348:X411">W348*B$9</f>
        <v>0</v>
      </c>
      <c r="Y348" s="63">
        <f t="shared" si="92"/>
        <v>0</v>
      </c>
      <c r="AA348" s="61">
        <f t="shared" si="93"/>
        <v>0</v>
      </c>
    </row>
    <row r="349" spans="1:27" s="61" customFormat="1" ht="12.75">
      <c r="A349" s="35">
        <v>322</v>
      </c>
      <c r="B349" s="57">
        <f aca="true" t="shared" si="104" ref="B349:B412">+B348-D349</f>
        <v>7.092921805451624E-10</v>
      </c>
      <c r="C349" s="58">
        <f t="shared" si="95"/>
        <v>1.922323667713499E-07</v>
      </c>
      <c r="D349" s="65">
        <f aca="true" t="shared" si="105" ref="D349:D412">+H349-F349</f>
        <v>0</v>
      </c>
      <c r="E349" s="66">
        <f aca="true" t="shared" si="106" ref="E349:E412">+D349*$B$8</f>
        <v>0</v>
      </c>
      <c r="F349" s="65">
        <f t="shared" si="96"/>
        <v>0</v>
      </c>
      <c r="G349" s="58">
        <f aca="true" t="shared" si="107" ref="G349:G412">+F349*$B$8</f>
        <v>0</v>
      </c>
      <c r="H349" s="57">
        <f t="shared" si="97"/>
        <v>0</v>
      </c>
      <c r="I349" s="60">
        <f t="shared" si="94"/>
        <v>0</v>
      </c>
      <c r="J349" s="67"/>
      <c r="K349" s="67"/>
      <c r="L349" s="67"/>
      <c r="M349" s="61">
        <f aca="true" t="shared" si="108" ref="M349:M412">IF(A349&lt;=B$6,B$17+C$18+B$19/12,0)</f>
        <v>0</v>
      </c>
      <c r="Q349" s="62">
        <f aca="true" t="shared" si="109" ref="Q349:Q412">Q348-S349</f>
        <v>-6.221512194315437E-11</v>
      </c>
      <c r="R349" s="63">
        <f t="shared" si="98"/>
        <v>-1.6549222436879063E-08</v>
      </c>
      <c r="S349" s="64">
        <f aca="true" t="shared" si="110" ref="S349:S412">W349-U349</f>
        <v>0</v>
      </c>
      <c r="T349" s="63">
        <f t="shared" si="99"/>
        <v>0</v>
      </c>
      <c r="U349" s="61">
        <f t="shared" si="100"/>
        <v>0</v>
      </c>
      <c r="V349" s="63">
        <f t="shared" si="101"/>
        <v>0</v>
      </c>
      <c r="W349" s="64">
        <f t="shared" si="102"/>
        <v>0</v>
      </c>
      <c r="X349" s="63">
        <f t="shared" si="103"/>
        <v>0</v>
      </c>
      <c r="Y349" s="63">
        <f aca="true" t="shared" si="111" ref="Y349:Y412">X349+AA349</f>
        <v>0</v>
      </c>
      <c r="AA349" s="61">
        <f aca="true" t="shared" si="112" ref="AA349:AA412">IF(A349&lt;=B$6,B$17+D$18+B$19/12,0)</f>
        <v>0</v>
      </c>
    </row>
    <row r="350" spans="1:27" s="61" customFormat="1" ht="12.75">
      <c r="A350" s="35">
        <v>323</v>
      </c>
      <c r="B350" s="57">
        <f t="shared" si="104"/>
        <v>7.092921805451624E-10</v>
      </c>
      <c r="C350" s="58">
        <f t="shared" si="95"/>
        <v>1.922323667713499E-07</v>
      </c>
      <c r="D350" s="65">
        <f t="shared" si="105"/>
        <v>0</v>
      </c>
      <c r="E350" s="66">
        <f t="shared" si="106"/>
        <v>0</v>
      </c>
      <c r="F350" s="65">
        <f t="shared" si="96"/>
        <v>0</v>
      </c>
      <c r="G350" s="58">
        <f t="shared" si="107"/>
        <v>0</v>
      </c>
      <c r="H350" s="57">
        <f t="shared" si="97"/>
        <v>0</v>
      </c>
      <c r="I350" s="60">
        <f aca="true" t="shared" si="113" ref="I350:I413">+H350*$B$8</f>
        <v>0</v>
      </c>
      <c r="J350" s="67"/>
      <c r="K350" s="67"/>
      <c r="L350" s="67"/>
      <c r="M350" s="61">
        <f t="shared" si="108"/>
        <v>0</v>
      </c>
      <c r="Q350" s="62">
        <f t="shared" si="109"/>
        <v>-6.221512194315437E-11</v>
      </c>
      <c r="R350" s="63">
        <f t="shared" si="98"/>
        <v>-1.6549222436879063E-08</v>
      </c>
      <c r="S350" s="64">
        <f t="shared" si="110"/>
        <v>0</v>
      </c>
      <c r="T350" s="63">
        <f t="shared" si="99"/>
        <v>0</v>
      </c>
      <c r="U350" s="61">
        <f t="shared" si="100"/>
        <v>0</v>
      </c>
      <c r="V350" s="63">
        <f t="shared" si="101"/>
        <v>0</v>
      </c>
      <c r="W350" s="64">
        <f t="shared" si="102"/>
        <v>0</v>
      </c>
      <c r="X350" s="63">
        <f t="shared" si="103"/>
        <v>0</v>
      </c>
      <c r="Y350" s="63">
        <f t="shared" si="111"/>
        <v>0</v>
      </c>
      <c r="AA350" s="61">
        <f t="shared" si="112"/>
        <v>0</v>
      </c>
    </row>
    <row r="351" spans="1:27" s="61" customFormat="1" ht="12.75">
      <c r="A351" s="35">
        <v>324</v>
      </c>
      <c r="B351" s="57">
        <f t="shared" si="104"/>
        <v>7.092921805451624E-10</v>
      </c>
      <c r="C351" s="58">
        <f t="shared" si="95"/>
        <v>1.922323667713499E-07</v>
      </c>
      <c r="D351" s="65">
        <f t="shared" si="105"/>
        <v>0</v>
      </c>
      <c r="E351" s="66">
        <f t="shared" si="106"/>
        <v>0</v>
      </c>
      <c r="F351" s="65">
        <f t="shared" si="96"/>
        <v>0</v>
      </c>
      <c r="G351" s="58">
        <f t="shared" si="107"/>
        <v>0</v>
      </c>
      <c r="H351" s="57">
        <f t="shared" si="97"/>
        <v>0</v>
      </c>
      <c r="I351" s="60">
        <f t="shared" si="113"/>
        <v>0</v>
      </c>
      <c r="J351" s="67"/>
      <c r="K351" s="67"/>
      <c r="L351" s="67"/>
      <c r="M351" s="61">
        <f t="shared" si="108"/>
        <v>0</v>
      </c>
      <c r="Q351" s="62">
        <f t="shared" si="109"/>
        <v>-6.221512194315437E-11</v>
      </c>
      <c r="R351" s="63">
        <f t="shared" si="98"/>
        <v>-1.6549222436879063E-08</v>
      </c>
      <c r="S351" s="64">
        <f t="shared" si="110"/>
        <v>0</v>
      </c>
      <c r="T351" s="63">
        <f t="shared" si="99"/>
        <v>0</v>
      </c>
      <c r="U351" s="61">
        <f t="shared" si="100"/>
        <v>0</v>
      </c>
      <c r="V351" s="63">
        <f t="shared" si="101"/>
        <v>0</v>
      </c>
      <c r="W351" s="64">
        <f t="shared" si="102"/>
        <v>0</v>
      </c>
      <c r="X351" s="63">
        <f t="shared" si="103"/>
        <v>0</v>
      </c>
      <c r="Y351" s="63">
        <f t="shared" si="111"/>
        <v>0</v>
      </c>
      <c r="AA351" s="61">
        <f t="shared" si="112"/>
        <v>0</v>
      </c>
    </row>
    <row r="352" spans="1:27" s="61" customFormat="1" ht="12.75">
      <c r="A352" s="35">
        <v>325</v>
      </c>
      <c r="B352" s="57">
        <f t="shared" si="104"/>
        <v>7.092921805451624E-10</v>
      </c>
      <c r="C352" s="58">
        <f t="shared" si="95"/>
        <v>1.922323667713499E-07</v>
      </c>
      <c r="D352" s="65">
        <f t="shared" si="105"/>
        <v>0</v>
      </c>
      <c r="E352" s="66">
        <f t="shared" si="106"/>
        <v>0</v>
      </c>
      <c r="F352" s="65">
        <f t="shared" si="96"/>
        <v>0</v>
      </c>
      <c r="G352" s="58">
        <f t="shared" si="107"/>
        <v>0</v>
      </c>
      <c r="H352" s="57">
        <f t="shared" si="97"/>
        <v>0</v>
      </c>
      <c r="I352" s="60">
        <f t="shared" si="113"/>
        <v>0</v>
      </c>
      <c r="J352" s="67"/>
      <c r="K352" s="67"/>
      <c r="L352" s="67"/>
      <c r="M352" s="61">
        <f t="shared" si="108"/>
        <v>0</v>
      </c>
      <c r="Q352" s="62">
        <f t="shared" si="109"/>
        <v>-6.221512194315437E-11</v>
      </c>
      <c r="R352" s="63">
        <f t="shared" si="98"/>
        <v>-1.6549222436879063E-08</v>
      </c>
      <c r="S352" s="64">
        <f t="shared" si="110"/>
        <v>0</v>
      </c>
      <c r="T352" s="63">
        <f t="shared" si="99"/>
        <v>0</v>
      </c>
      <c r="U352" s="61">
        <f t="shared" si="100"/>
        <v>0</v>
      </c>
      <c r="V352" s="63">
        <f t="shared" si="101"/>
        <v>0</v>
      </c>
      <c r="W352" s="64">
        <f t="shared" si="102"/>
        <v>0</v>
      </c>
      <c r="X352" s="63">
        <f t="shared" si="103"/>
        <v>0</v>
      </c>
      <c r="Y352" s="63">
        <f t="shared" si="111"/>
        <v>0</v>
      </c>
      <c r="AA352" s="61">
        <f t="shared" si="112"/>
        <v>0</v>
      </c>
    </row>
    <row r="353" spans="1:27" s="61" customFormat="1" ht="12.75">
      <c r="A353" s="35">
        <v>326</v>
      </c>
      <c r="B353" s="57">
        <f t="shared" si="104"/>
        <v>7.092921805451624E-10</v>
      </c>
      <c r="C353" s="58">
        <f t="shared" si="95"/>
        <v>1.922323667713499E-07</v>
      </c>
      <c r="D353" s="65">
        <f t="shared" si="105"/>
        <v>0</v>
      </c>
      <c r="E353" s="66">
        <f t="shared" si="106"/>
        <v>0</v>
      </c>
      <c r="F353" s="65">
        <f t="shared" si="96"/>
        <v>0</v>
      </c>
      <c r="G353" s="58">
        <f t="shared" si="107"/>
        <v>0</v>
      </c>
      <c r="H353" s="57">
        <f t="shared" si="97"/>
        <v>0</v>
      </c>
      <c r="I353" s="60">
        <f t="shared" si="113"/>
        <v>0</v>
      </c>
      <c r="J353" s="67"/>
      <c r="K353" s="67"/>
      <c r="L353" s="67"/>
      <c r="M353" s="61">
        <f t="shared" si="108"/>
        <v>0</v>
      </c>
      <c r="Q353" s="62">
        <f t="shared" si="109"/>
        <v>-6.221512194315437E-11</v>
      </c>
      <c r="R353" s="63">
        <f t="shared" si="98"/>
        <v>-1.6549222436879063E-08</v>
      </c>
      <c r="S353" s="64">
        <f t="shared" si="110"/>
        <v>0</v>
      </c>
      <c r="T353" s="63">
        <f t="shared" si="99"/>
        <v>0</v>
      </c>
      <c r="U353" s="61">
        <f t="shared" si="100"/>
        <v>0</v>
      </c>
      <c r="V353" s="63">
        <f t="shared" si="101"/>
        <v>0</v>
      </c>
      <c r="W353" s="64">
        <f t="shared" si="102"/>
        <v>0</v>
      </c>
      <c r="X353" s="63">
        <f t="shared" si="103"/>
        <v>0</v>
      </c>
      <c r="Y353" s="63">
        <f t="shared" si="111"/>
        <v>0</v>
      </c>
      <c r="AA353" s="61">
        <f t="shared" si="112"/>
        <v>0</v>
      </c>
    </row>
    <row r="354" spans="1:27" s="61" customFormat="1" ht="12.75">
      <c r="A354" s="35">
        <v>327</v>
      </c>
      <c r="B354" s="57">
        <f t="shared" si="104"/>
        <v>7.092921805451624E-10</v>
      </c>
      <c r="C354" s="58">
        <f t="shared" si="95"/>
        <v>1.922323667713499E-07</v>
      </c>
      <c r="D354" s="65">
        <f t="shared" si="105"/>
        <v>0</v>
      </c>
      <c r="E354" s="66">
        <f t="shared" si="106"/>
        <v>0</v>
      </c>
      <c r="F354" s="65">
        <f t="shared" si="96"/>
        <v>0</v>
      </c>
      <c r="G354" s="58">
        <f t="shared" si="107"/>
        <v>0</v>
      </c>
      <c r="H354" s="57">
        <f t="shared" si="97"/>
        <v>0</v>
      </c>
      <c r="I354" s="60">
        <f t="shared" si="113"/>
        <v>0</v>
      </c>
      <c r="J354" s="67"/>
      <c r="K354" s="67"/>
      <c r="L354" s="67"/>
      <c r="M354" s="61">
        <f t="shared" si="108"/>
        <v>0</v>
      </c>
      <c r="Q354" s="62">
        <f t="shared" si="109"/>
        <v>-6.221512194315437E-11</v>
      </c>
      <c r="R354" s="63">
        <f t="shared" si="98"/>
        <v>-1.6549222436879063E-08</v>
      </c>
      <c r="S354" s="64">
        <f t="shared" si="110"/>
        <v>0</v>
      </c>
      <c r="T354" s="63">
        <f t="shared" si="99"/>
        <v>0</v>
      </c>
      <c r="U354" s="61">
        <f t="shared" si="100"/>
        <v>0</v>
      </c>
      <c r="V354" s="63">
        <f t="shared" si="101"/>
        <v>0</v>
      </c>
      <c r="W354" s="64">
        <f t="shared" si="102"/>
        <v>0</v>
      </c>
      <c r="X354" s="63">
        <f t="shared" si="103"/>
        <v>0</v>
      </c>
      <c r="Y354" s="63">
        <f t="shared" si="111"/>
        <v>0</v>
      </c>
      <c r="AA354" s="61">
        <f t="shared" si="112"/>
        <v>0</v>
      </c>
    </row>
    <row r="355" spans="1:27" s="61" customFormat="1" ht="12.75">
      <c r="A355" s="35">
        <v>328</v>
      </c>
      <c r="B355" s="57">
        <f t="shared" si="104"/>
        <v>7.092921805451624E-10</v>
      </c>
      <c r="C355" s="58">
        <f t="shared" si="95"/>
        <v>1.922323667713499E-07</v>
      </c>
      <c r="D355" s="65">
        <f t="shared" si="105"/>
        <v>0</v>
      </c>
      <c r="E355" s="66">
        <f t="shared" si="106"/>
        <v>0</v>
      </c>
      <c r="F355" s="65">
        <f t="shared" si="96"/>
        <v>0</v>
      </c>
      <c r="G355" s="58">
        <f t="shared" si="107"/>
        <v>0</v>
      </c>
      <c r="H355" s="57">
        <f t="shared" si="97"/>
        <v>0</v>
      </c>
      <c r="I355" s="60">
        <f t="shared" si="113"/>
        <v>0</v>
      </c>
      <c r="J355" s="67"/>
      <c r="K355" s="67"/>
      <c r="L355" s="67"/>
      <c r="M355" s="61">
        <f t="shared" si="108"/>
        <v>0</v>
      </c>
      <c r="Q355" s="62">
        <f t="shared" si="109"/>
        <v>-6.221512194315437E-11</v>
      </c>
      <c r="R355" s="63">
        <f t="shared" si="98"/>
        <v>-1.6549222436879063E-08</v>
      </c>
      <c r="S355" s="64">
        <f t="shared" si="110"/>
        <v>0</v>
      </c>
      <c r="T355" s="63">
        <f t="shared" si="99"/>
        <v>0</v>
      </c>
      <c r="U355" s="61">
        <f t="shared" si="100"/>
        <v>0</v>
      </c>
      <c r="V355" s="63">
        <f t="shared" si="101"/>
        <v>0</v>
      </c>
      <c r="W355" s="64">
        <f t="shared" si="102"/>
        <v>0</v>
      </c>
      <c r="X355" s="63">
        <f t="shared" si="103"/>
        <v>0</v>
      </c>
      <c r="Y355" s="63">
        <f t="shared" si="111"/>
        <v>0</v>
      </c>
      <c r="AA355" s="61">
        <f t="shared" si="112"/>
        <v>0</v>
      </c>
    </row>
    <row r="356" spans="1:27" s="61" customFormat="1" ht="12.75">
      <c r="A356" s="35">
        <v>329</v>
      </c>
      <c r="B356" s="57">
        <f t="shared" si="104"/>
        <v>7.092921805451624E-10</v>
      </c>
      <c r="C356" s="58">
        <f t="shared" si="95"/>
        <v>1.922323667713499E-07</v>
      </c>
      <c r="D356" s="65">
        <f t="shared" si="105"/>
        <v>0</v>
      </c>
      <c r="E356" s="66">
        <f t="shared" si="106"/>
        <v>0</v>
      </c>
      <c r="F356" s="65">
        <f t="shared" si="96"/>
        <v>0</v>
      </c>
      <c r="G356" s="58">
        <f t="shared" si="107"/>
        <v>0</v>
      </c>
      <c r="H356" s="57">
        <f t="shared" si="97"/>
        <v>0</v>
      </c>
      <c r="I356" s="60">
        <f t="shared" si="113"/>
        <v>0</v>
      </c>
      <c r="J356" s="67"/>
      <c r="K356" s="67"/>
      <c r="L356" s="67"/>
      <c r="M356" s="61">
        <f t="shared" si="108"/>
        <v>0</v>
      </c>
      <c r="Q356" s="62">
        <f t="shared" si="109"/>
        <v>-6.221512194315437E-11</v>
      </c>
      <c r="R356" s="63">
        <f t="shared" si="98"/>
        <v>-1.6549222436879063E-08</v>
      </c>
      <c r="S356" s="64">
        <f t="shared" si="110"/>
        <v>0</v>
      </c>
      <c r="T356" s="63">
        <f t="shared" si="99"/>
        <v>0</v>
      </c>
      <c r="U356" s="61">
        <f t="shared" si="100"/>
        <v>0</v>
      </c>
      <c r="V356" s="63">
        <f t="shared" si="101"/>
        <v>0</v>
      </c>
      <c r="W356" s="64">
        <f t="shared" si="102"/>
        <v>0</v>
      </c>
      <c r="X356" s="63">
        <f t="shared" si="103"/>
        <v>0</v>
      </c>
      <c r="Y356" s="63">
        <f t="shared" si="111"/>
        <v>0</v>
      </c>
      <c r="AA356" s="61">
        <f t="shared" si="112"/>
        <v>0</v>
      </c>
    </row>
    <row r="357" spans="1:27" s="61" customFormat="1" ht="12.75">
      <c r="A357" s="35">
        <v>330</v>
      </c>
      <c r="B357" s="57">
        <f t="shared" si="104"/>
        <v>7.092921805451624E-10</v>
      </c>
      <c r="C357" s="58">
        <f t="shared" si="95"/>
        <v>1.922323667713499E-07</v>
      </c>
      <c r="D357" s="65">
        <f t="shared" si="105"/>
        <v>0</v>
      </c>
      <c r="E357" s="66">
        <f t="shared" si="106"/>
        <v>0</v>
      </c>
      <c r="F357" s="65">
        <f t="shared" si="96"/>
        <v>0</v>
      </c>
      <c r="G357" s="58">
        <f t="shared" si="107"/>
        <v>0</v>
      </c>
      <c r="H357" s="57">
        <f t="shared" si="97"/>
        <v>0</v>
      </c>
      <c r="I357" s="60">
        <f t="shared" si="113"/>
        <v>0</v>
      </c>
      <c r="J357" s="67"/>
      <c r="K357" s="67"/>
      <c r="L357" s="67"/>
      <c r="M357" s="61">
        <f t="shared" si="108"/>
        <v>0</v>
      </c>
      <c r="Q357" s="62">
        <f t="shared" si="109"/>
        <v>-6.221512194315437E-11</v>
      </c>
      <c r="R357" s="63">
        <f t="shared" si="98"/>
        <v>-1.6549222436879063E-08</v>
      </c>
      <c r="S357" s="64">
        <f t="shared" si="110"/>
        <v>0</v>
      </c>
      <c r="T357" s="63">
        <f t="shared" si="99"/>
        <v>0</v>
      </c>
      <c r="U357" s="61">
        <f t="shared" si="100"/>
        <v>0</v>
      </c>
      <c r="V357" s="63">
        <f t="shared" si="101"/>
        <v>0</v>
      </c>
      <c r="W357" s="64">
        <f t="shared" si="102"/>
        <v>0</v>
      </c>
      <c r="X357" s="63">
        <f t="shared" si="103"/>
        <v>0</v>
      </c>
      <c r="Y357" s="63">
        <f t="shared" si="111"/>
        <v>0</v>
      </c>
      <c r="AA357" s="61">
        <f t="shared" si="112"/>
        <v>0</v>
      </c>
    </row>
    <row r="358" spans="1:27" s="61" customFormat="1" ht="12.75">
      <c r="A358" s="35">
        <v>331</v>
      </c>
      <c r="B358" s="57">
        <f t="shared" si="104"/>
        <v>7.092921805451624E-10</v>
      </c>
      <c r="C358" s="58">
        <f t="shared" si="95"/>
        <v>1.922323667713499E-07</v>
      </c>
      <c r="D358" s="65">
        <f t="shared" si="105"/>
        <v>0</v>
      </c>
      <c r="E358" s="66">
        <f t="shared" si="106"/>
        <v>0</v>
      </c>
      <c r="F358" s="65">
        <f t="shared" si="96"/>
        <v>0</v>
      </c>
      <c r="G358" s="58">
        <f t="shared" si="107"/>
        <v>0</v>
      </c>
      <c r="H358" s="57">
        <f t="shared" si="97"/>
        <v>0</v>
      </c>
      <c r="I358" s="60">
        <f t="shared" si="113"/>
        <v>0</v>
      </c>
      <c r="J358" s="67"/>
      <c r="K358" s="67"/>
      <c r="L358" s="67"/>
      <c r="M358" s="61">
        <f t="shared" si="108"/>
        <v>0</v>
      </c>
      <c r="Q358" s="62">
        <f t="shared" si="109"/>
        <v>-6.221512194315437E-11</v>
      </c>
      <c r="R358" s="63">
        <f t="shared" si="98"/>
        <v>-1.6549222436879063E-08</v>
      </c>
      <c r="S358" s="64">
        <f t="shared" si="110"/>
        <v>0</v>
      </c>
      <c r="T358" s="63">
        <f t="shared" si="99"/>
        <v>0</v>
      </c>
      <c r="U358" s="61">
        <f t="shared" si="100"/>
        <v>0</v>
      </c>
      <c r="V358" s="63">
        <f t="shared" si="101"/>
        <v>0</v>
      </c>
      <c r="W358" s="64">
        <f t="shared" si="102"/>
        <v>0</v>
      </c>
      <c r="X358" s="63">
        <f t="shared" si="103"/>
        <v>0</v>
      </c>
      <c r="Y358" s="63">
        <f t="shared" si="111"/>
        <v>0</v>
      </c>
      <c r="AA358" s="61">
        <f t="shared" si="112"/>
        <v>0</v>
      </c>
    </row>
    <row r="359" spans="1:27" s="61" customFormat="1" ht="12.75">
      <c r="A359" s="35">
        <v>332</v>
      </c>
      <c r="B359" s="57">
        <f t="shared" si="104"/>
        <v>7.092921805451624E-10</v>
      </c>
      <c r="C359" s="58">
        <f t="shared" si="95"/>
        <v>1.922323667713499E-07</v>
      </c>
      <c r="D359" s="65">
        <f t="shared" si="105"/>
        <v>0</v>
      </c>
      <c r="E359" s="66">
        <f t="shared" si="106"/>
        <v>0</v>
      </c>
      <c r="F359" s="65">
        <f t="shared" si="96"/>
        <v>0</v>
      </c>
      <c r="G359" s="58">
        <f t="shared" si="107"/>
        <v>0</v>
      </c>
      <c r="H359" s="57">
        <f t="shared" si="97"/>
        <v>0</v>
      </c>
      <c r="I359" s="60">
        <f t="shared" si="113"/>
        <v>0</v>
      </c>
      <c r="J359" s="67"/>
      <c r="K359" s="67"/>
      <c r="L359" s="67"/>
      <c r="M359" s="61">
        <f t="shared" si="108"/>
        <v>0</v>
      </c>
      <c r="Q359" s="62">
        <f t="shared" si="109"/>
        <v>-6.221512194315437E-11</v>
      </c>
      <c r="R359" s="63">
        <f t="shared" si="98"/>
        <v>-1.6549222436879063E-08</v>
      </c>
      <c r="S359" s="64">
        <f t="shared" si="110"/>
        <v>0</v>
      </c>
      <c r="T359" s="63">
        <f t="shared" si="99"/>
        <v>0</v>
      </c>
      <c r="U359" s="61">
        <f t="shared" si="100"/>
        <v>0</v>
      </c>
      <c r="V359" s="63">
        <f t="shared" si="101"/>
        <v>0</v>
      </c>
      <c r="W359" s="64">
        <f t="shared" si="102"/>
        <v>0</v>
      </c>
      <c r="X359" s="63">
        <f t="shared" si="103"/>
        <v>0</v>
      </c>
      <c r="Y359" s="63">
        <f t="shared" si="111"/>
        <v>0</v>
      </c>
      <c r="AA359" s="61">
        <f t="shared" si="112"/>
        <v>0</v>
      </c>
    </row>
    <row r="360" spans="1:27" s="61" customFormat="1" ht="12.75">
      <c r="A360" s="35">
        <v>333</v>
      </c>
      <c r="B360" s="57">
        <f t="shared" si="104"/>
        <v>7.092921805451624E-10</v>
      </c>
      <c r="C360" s="58">
        <f t="shared" si="95"/>
        <v>1.922323667713499E-07</v>
      </c>
      <c r="D360" s="65">
        <f t="shared" si="105"/>
        <v>0</v>
      </c>
      <c r="E360" s="66">
        <f t="shared" si="106"/>
        <v>0</v>
      </c>
      <c r="F360" s="65">
        <f t="shared" si="96"/>
        <v>0</v>
      </c>
      <c r="G360" s="58">
        <f t="shared" si="107"/>
        <v>0</v>
      </c>
      <c r="H360" s="57">
        <f t="shared" si="97"/>
        <v>0</v>
      </c>
      <c r="I360" s="60">
        <f t="shared" si="113"/>
        <v>0</v>
      </c>
      <c r="J360" s="67"/>
      <c r="K360" s="67"/>
      <c r="L360" s="67"/>
      <c r="M360" s="61">
        <f t="shared" si="108"/>
        <v>0</v>
      </c>
      <c r="Q360" s="62">
        <f t="shared" si="109"/>
        <v>-6.221512194315437E-11</v>
      </c>
      <c r="R360" s="63">
        <f t="shared" si="98"/>
        <v>-1.6549222436879063E-08</v>
      </c>
      <c r="S360" s="64">
        <f t="shared" si="110"/>
        <v>0</v>
      </c>
      <c r="T360" s="63">
        <f t="shared" si="99"/>
        <v>0</v>
      </c>
      <c r="U360" s="61">
        <f t="shared" si="100"/>
        <v>0</v>
      </c>
      <c r="V360" s="63">
        <f t="shared" si="101"/>
        <v>0</v>
      </c>
      <c r="W360" s="64">
        <f t="shared" si="102"/>
        <v>0</v>
      </c>
      <c r="X360" s="63">
        <f t="shared" si="103"/>
        <v>0</v>
      </c>
      <c r="Y360" s="63">
        <f t="shared" si="111"/>
        <v>0</v>
      </c>
      <c r="AA360" s="61">
        <f t="shared" si="112"/>
        <v>0</v>
      </c>
    </row>
    <row r="361" spans="1:27" s="61" customFormat="1" ht="12.75">
      <c r="A361" s="35">
        <v>334</v>
      </c>
      <c r="B361" s="57">
        <f t="shared" si="104"/>
        <v>7.092921805451624E-10</v>
      </c>
      <c r="C361" s="58">
        <f t="shared" si="95"/>
        <v>1.922323667713499E-07</v>
      </c>
      <c r="D361" s="65">
        <f t="shared" si="105"/>
        <v>0</v>
      </c>
      <c r="E361" s="66">
        <f t="shared" si="106"/>
        <v>0</v>
      </c>
      <c r="F361" s="65">
        <f t="shared" si="96"/>
        <v>0</v>
      </c>
      <c r="G361" s="58">
        <f t="shared" si="107"/>
        <v>0</v>
      </c>
      <c r="H361" s="57">
        <f t="shared" si="97"/>
        <v>0</v>
      </c>
      <c r="I361" s="60">
        <f t="shared" si="113"/>
        <v>0</v>
      </c>
      <c r="J361" s="67"/>
      <c r="K361" s="67"/>
      <c r="L361" s="67"/>
      <c r="M361" s="61">
        <f t="shared" si="108"/>
        <v>0</v>
      </c>
      <c r="Q361" s="62">
        <f t="shared" si="109"/>
        <v>-6.221512194315437E-11</v>
      </c>
      <c r="R361" s="63">
        <f t="shared" si="98"/>
        <v>-1.6549222436879063E-08</v>
      </c>
      <c r="S361" s="64">
        <f t="shared" si="110"/>
        <v>0</v>
      </c>
      <c r="T361" s="63">
        <f t="shared" si="99"/>
        <v>0</v>
      </c>
      <c r="U361" s="61">
        <f t="shared" si="100"/>
        <v>0</v>
      </c>
      <c r="V361" s="63">
        <f t="shared" si="101"/>
        <v>0</v>
      </c>
      <c r="W361" s="64">
        <f t="shared" si="102"/>
        <v>0</v>
      </c>
      <c r="X361" s="63">
        <f t="shared" si="103"/>
        <v>0</v>
      </c>
      <c r="Y361" s="63">
        <f t="shared" si="111"/>
        <v>0</v>
      </c>
      <c r="AA361" s="61">
        <f t="shared" si="112"/>
        <v>0</v>
      </c>
    </row>
    <row r="362" spans="1:27" s="61" customFormat="1" ht="12.75">
      <c r="A362" s="35">
        <v>335</v>
      </c>
      <c r="B362" s="57">
        <f t="shared" si="104"/>
        <v>7.092921805451624E-10</v>
      </c>
      <c r="C362" s="58">
        <f t="shared" si="95"/>
        <v>1.922323667713499E-07</v>
      </c>
      <c r="D362" s="65">
        <f t="shared" si="105"/>
        <v>0</v>
      </c>
      <c r="E362" s="66">
        <f t="shared" si="106"/>
        <v>0</v>
      </c>
      <c r="F362" s="65">
        <f t="shared" si="96"/>
        <v>0</v>
      </c>
      <c r="G362" s="58">
        <f t="shared" si="107"/>
        <v>0</v>
      </c>
      <c r="H362" s="57">
        <f t="shared" si="97"/>
        <v>0</v>
      </c>
      <c r="I362" s="60">
        <f t="shared" si="113"/>
        <v>0</v>
      </c>
      <c r="J362" s="67"/>
      <c r="K362" s="67"/>
      <c r="L362" s="67"/>
      <c r="M362" s="61">
        <f t="shared" si="108"/>
        <v>0</v>
      </c>
      <c r="Q362" s="62">
        <f t="shared" si="109"/>
        <v>-6.221512194315437E-11</v>
      </c>
      <c r="R362" s="63">
        <f t="shared" si="98"/>
        <v>-1.6549222436879063E-08</v>
      </c>
      <c r="S362" s="64">
        <f t="shared" si="110"/>
        <v>0</v>
      </c>
      <c r="T362" s="63">
        <f t="shared" si="99"/>
        <v>0</v>
      </c>
      <c r="U362" s="61">
        <f t="shared" si="100"/>
        <v>0</v>
      </c>
      <c r="V362" s="63">
        <f t="shared" si="101"/>
        <v>0</v>
      </c>
      <c r="W362" s="64">
        <f t="shared" si="102"/>
        <v>0</v>
      </c>
      <c r="X362" s="63">
        <f t="shared" si="103"/>
        <v>0</v>
      </c>
      <c r="Y362" s="63">
        <f t="shared" si="111"/>
        <v>0</v>
      </c>
      <c r="AA362" s="61">
        <f t="shared" si="112"/>
        <v>0</v>
      </c>
    </row>
    <row r="363" spans="1:27" s="61" customFormat="1" ht="12.75">
      <c r="A363" s="35">
        <v>336</v>
      </c>
      <c r="B363" s="57">
        <f t="shared" si="104"/>
        <v>7.092921805451624E-10</v>
      </c>
      <c r="C363" s="58">
        <f t="shared" si="95"/>
        <v>1.922323667713499E-07</v>
      </c>
      <c r="D363" s="65">
        <f t="shared" si="105"/>
        <v>0</v>
      </c>
      <c r="E363" s="66">
        <f t="shared" si="106"/>
        <v>0</v>
      </c>
      <c r="F363" s="65">
        <f t="shared" si="96"/>
        <v>0</v>
      </c>
      <c r="G363" s="58">
        <f t="shared" si="107"/>
        <v>0</v>
      </c>
      <c r="H363" s="57">
        <f t="shared" si="97"/>
        <v>0</v>
      </c>
      <c r="I363" s="60">
        <f t="shared" si="113"/>
        <v>0</v>
      </c>
      <c r="J363" s="67"/>
      <c r="K363" s="67"/>
      <c r="L363" s="67"/>
      <c r="M363" s="61">
        <f t="shared" si="108"/>
        <v>0</v>
      </c>
      <c r="Q363" s="62">
        <f t="shared" si="109"/>
        <v>-6.221512194315437E-11</v>
      </c>
      <c r="R363" s="63">
        <f t="shared" si="98"/>
        <v>-1.6549222436879063E-08</v>
      </c>
      <c r="S363" s="64">
        <f t="shared" si="110"/>
        <v>0</v>
      </c>
      <c r="T363" s="63">
        <f t="shared" si="99"/>
        <v>0</v>
      </c>
      <c r="U363" s="61">
        <f t="shared" si="100"/>
        <v>0</v>
      </c>
      <c r="V363" s="63">
        <f t="shared" si="101"/>
        <v>0</v>
      </c>
      <c r="W363" s="64">
        <f t="shared" si="102"/>
        <v>0</v>
      </c>
      <c r="X363" s="63">
        <f t="shared" si="103"/>
        <v>0</v>
      </c>
      <c r="Y363" s="63">
        <f t="shared" si="111"/>
        <v>0</v>
      </c>
      <c r="AA363" s="61">
        <f t="shared" si="112"/>
        <v>0</v>
      </c>
    </row>
    <row r="364" spans="1:27" s="61" customFormat="1" ht="12.75">
      <c r="A364" s="35">
        <v>337</v>
      </c>
      <c r="B364" s="57">
        <f t="shared" si="104"/>
        <v>7.092921805451624E-10</v>
      </c>
      <c r="C364" s="58">
        <f t="shared" si="95"/>
        <v>1.922323667713499E-07</v>
      </c>
      <c r="D364" s="65">
        <f t="shared" si="105"/>
        <v>0</v>
      </c>
      <c r="E364" s="66">
        <f t="shared" si="106"/>
        <v>0</v>
      </c>
      <c r="F364" s="65">
        <f t="shared" si="96"/>
        <v>0</v>
      </c>
      <c r="G364" s="58">
        <f t="shared" si="107"/>
        <v>0</v>
      </c>
      <c r="H364" s="57">
        <f t="shared" si="97"/>
        <v>0</v>
      </c>
      <c r="I364" s="60">
        <f t="shared" si="113"/>
        <v>0</v>
      </c>
      <c r="J364" s="67"/>
      <c r="K364" s="67"/>
      <c r="L364" s="67"/>
      <c r="M364" s="61">
        <f t="shared" si="108"/>
        <v>0</v>
      </c>
      <c r="Q364" s="62">
        <f t="shared" si="109"/>
        <v>-6.221512194315437E-11</v>
      </c>
      <c r="R364" s="63">
        <f t="shared" si="98"/>
        <v>-1.6549222436879063E-08</v>
      </c>
      <c r="S364" s="64">
        <f t="shared" si="110"/>
        <v>0</v>
      </c>
      <c r="T364" s="63">
        <f t="shared" si="99"/>
        <v>0</v>
      </c>
      <c r="U364" s="61">
        <f t="shared" si="100"/>
        <v>0</v>
      </c>
      <c r="V364" s="63">
        <f t="shared" si="101"/>
        <v>0</v>
      </c>
      <c r="W364" s="64">
        <f t="shared" si="102"/>
        <v>0</v>
      </c>
      <c r="X364" s="63">
        <f t="shared" si="103"/>
        <v>0</v>
      </c>
      <c r="Y364" s="63">
        <f t="shared" si="111"/>
        <v>0</v>
      </c>
      <c r="AA364" s="61">
        <f t="shared" si="112"/>
        <v>0</v>
      </c>
    </row>
    <row r="365" spans="1:27" s="61" customFormat="1" ht="12.75">
      <c r="A365" s="35">
        <v>338</v>
      </c>
      <c r="B365" s="57">
        <f t="shared" si="104"/>
        <v>7.092921805451624E-10</v>
      </c>
      <c r="C365" s="58">
        <f t="shared" si="95"/>
        <v>1.922323667713499E-07</v>
      </c>
      <c r="D365" s="65">
        <f t="shared" si="105"/>
        <v>0</v>
      </c>
      <c r="E365" s="66">
        <f t="shared" si="106"/>
        <v>0</v>
      </c>
      <c r="F365" s="65">
        <f t="shared" si="96"/>
        <v>0</v>
      </c>
      <c r="G365" s="58">
        <f t="shared" si="107"/>
        <v>0</v>
      </c>
      <c r="H365" s="57">
        <f t="shared" si="97"/>
        <v>0</v>
      </c>
      <c r="I365" s="60">
        <f t="shared" si="113"/>
        <v>0</v>
      </c>
      <c r="J365" s="67"/>
      <c r="K365" s="67"/>
      <c r="L365" s="67"/>
      <c r="M365" s="61">
        <f t="shared" si="108"/>
        <v>0</v>
      </c>
      <c r="Q365" s="62">
        <f t="shared" si="109"/>
        <v>-6.221512194315437E-11</v>
      </c>
      <c r="R365" s="63">
        <f t="shared" si="98"/>
        <v>-1.6549222436879063E-08</v>
      </c>
      <c r="S365" s="64">
        <f t="shared" si="110"/>
        <v>0</v>
      </c>
      <c r="T365" s="63">
        <f t="shared" si="99"/>
        <v>0</v>
      </c>
      <c r="U365" s="61">
        <f t="shared" si="100"/>
        <v>0</v>
      </c>
      <c r="V365" s="63">
        <f t="shared" si="101"/>
        <v>0</v>
      </c>
      <c r="W365" s="64">
        <f t="shared" si="102"/>
        <v>0</v>
      </c>
      <c r="X365" s="63">
        <f t="shared" si="103"/>
        <v>0</v>
      </c>
      <c r="Y365" s="63">
        <f t="shared" si="111"/>
        <v>0</v>
      </c>
      <c r="AA365" s="61">
        <f t="shared" si="112"/>
        <v>0</v>
      </c>
    </row>
    <row r="366" spans="1:27" s="61" customFormat="1" ht="12.75">
      <c r="A366" s="35">
        <v>339</v>
      </c>
      <c r="B366" s="57">
        <f t="shared" si="104"/>
        <v>7.092921805451624E-10</v>
      </c>
      <c r="C366" s="58">
        <f t="shared" si="95"/>
        <v>1.922323667713499E-07</v>
      </c>
      <c r="D366" s="65">
        <f t="shared" si="105"/>
        <v>0</v>
      </c>
      <c r="E366" s="66">
        <f t="shared" si="106"/>
        <v>0</v>
      </c>
      <c r="F366" s="65">
        <f t="shared" si="96"/>
        <v>0</v>
      </c>
      <c r="G366" s="58">
        <f t="shared" si="107"/>
        <v>0</v>
      </c>
      <c r="H366" s="57">
        <f t="shared" si="97"/>
        <v>0</v>
      </c>
      <c r="I366" s="60">
        <f t="shared" si="113"/>
        <v>0</v>
      </c>
      <c r="J366" s="67"/>
      <c r="K366" s="67"/>
      <c r="L366" s="67"/>
      <c r="M366" s="61">
        <f t="shared" si="108"/>
        <v>0</v>
      </c>
      <c r="Q366" s="62">
        <f t="shared" si="109"/>
        <v>-6.221512194315437E-11</v>
      </c>
      <c r="R366" s="63">
        <f t="shared" si="98"/>
        <v>-1.6549222436879063E-08</v>
      </c>
      <c r="S366" s="64">
        <f t="shared" si="110"/>
        <v>0</v>
      </c>
      <c r="T366" s="63">
        <f t="shared" si="99"/>
        <v>0</v>
      </c>
      <c r="U366" s="61">
        <f t="shared" si="100"/>
        <v>0</v>
      </c>
      <c r="V366" s="63">
        <f t="shared" si="101"/>
        <v>0</v>
      </c>
      <c r="W366" s="64">
        <f t="shared" si="102"/>
        <v>0</v>
      </c>
      <c r="X366" s="63">
        <f t="shared" si="103"/>
        <v>0</v>
      </c>
      <c r="Y366" s="63">
        <f t="shared" si="111"/>
        <v>0</v>
      </c>
      <c r="AA366" s="61">
        <f t="shared" si="112"/>
        <v>0</v>
      </c>
    </row>
    <row r="367" spans="1:27" s="61" customFormat="1" ht="12.75">
      <c r="A367" s="35">
        <v>340</v>
      </c>
      <c r="B367" s="57">
        <f t="shared" si="104"/>
        <v>7.092921805451624E-10</v>
      </c>
      <c r="C367" s="58">
        <f t="shared" si="95"/>
        <v>1.922323667713499E-07</v>
      </c>
      <c r="D367" s="65">
        <f t="shared" si="105"/>
        <v>0</v>
      </c>
      <c r="E367" s="66">
        <f t="shared" si="106"/>
        <v>0</v>
      </c>
      <c r="F367" s="65">
        <f t="shared" si="96"/>
        <v>0</v>
      </c>
      <c r="G367" s="58">
        <f t="shared" si="107"/>
        <v>0</v>
      </c>
      <c r="H367" s="57">
        <f t="shared" si="97"/>
        <v>0</v>
      </c>
      <c r="I367" s="60">
        <f t="shared" si="113"/>
        <v>0</v>
      </c>
      <c r="J367" s="67"/>
      <c r="K367" s="67"/>
      <c r="L367" s="67"/>
      <c r="M367" s="61">
        <f t="shared" si="108"/>
        <v>0</v>
      </c>
      <c r="Q367" s="62">
        <f t="shared" si="109"/>
        <v>-6.221512194315437E-11</v>
      </c>
      <c r="R367" s="63">
        <f t="shared" si="98"/>
        <v>-1.6549222436879063E-08</v>
      </c>
      <c r="S367" s="64">
        <f t="shared" si="110"/>
        <v>0</v>
      </c>
      <c r="T367" s="63">
        <f t="shared" si="99"/>
        <v>0</v>
      </c>
      <c r="U367" s="61">
        <f t="shared" si="100"/>
        <v>0</v>
      </c>
      <c r="V367" s="63">
        <f t="shared" si="101"/>
        <v>0</v>
      </c>
      <c r="W367" s="64">
        <f t="shared" si="102"/>
        <v>0</v>
      </c>
      <c r="X367" s="63">
        <f t="shared" si="103"/>
        <v>0</v>
      </c>
      <c r="Y367" s="63">
        <f t="shared" si="111"/>
        <v>0</v>
      </c>
      <c r="AA367" s="61">
        <f t="shared" si="112"/>
        <v>0</v>
      </c>
    </row>
    <row r="368" spans="1:27" s="61" customFormat="1" ht="12.75">
      <c r="A368" s="35">
        <v>341</v>
      </c>
      <c r="B368" s="57">
        <f t="shared" si="104"/>
        <v>7.092921805451624E-10</v>
      </c>
      <c r="C368" s="58">
        <f t="shared" si="95"/>
        <v>1.922323667713499E-07</v>
      </c>
      <c r="D368" s="65">
        <f t="shared" si="105"/>
        <v>0</v>
      </c>
      <c r="E368" s="66">
        <f t="shared" si="106"/>
        <v>0</v>
      </c>
      <c r="F368" s="65">
        <f t="shared" si="96"/>
        <v>0</v>
      </c>
      <c r="G368" s="58">
        <f t="shared" si="107"/>
        <v>0</v>
      </c>
      <c r="H368" s="57">
        <f t="shared" si="97"/>
        <v>0</v>
      </c>
      <c r="I368" s="60">
        <f t="shared" si="113"/>
        <v>0</v>
      </c>
      <c r="J368" s="67"/>
      <c r="K368" s="67"/>
      <c r="L368" s="67"/>
      <c r="M368" s="61">
        <f t="shared" si="108"/>
        <v>0</v>
      </c>
      <c r="Q368" s="62">
        <f t="shared" si="109"/>
        <v>-6.221512194315437E-11</v>
      </c>
      <c r="R368" s="63">
        <f t="shared" si="98"/>
        <v>-1.6549222436879063E-08</v>
      </c>
      <c r="S368" s="64">
        <f t="shared" si="110"/>
        <v>0</v>
      </c>
      <c r="T368" s="63">
        <f t="shared" si="99"/>
        <v>0</v>
      </c>
      <c r="U368" s="61">
        <f t="shared" si="100"/>
        <v>0</v>
      </c>
      <c r="V368" s="63">
        <f t="shared" si="101"/>
        <v>0</v>
      </c>
      <c r="W368" s="64">
        <f t="shared" si="102"/>
        <v>0</v>
      </c>
      <c r="X368" s="63">
        <f t="shared" si="103"/>
        <v>0</v>
      </c>
      <c r="Y368" s="63">
        <f t="shared" si="111"/>
        <v>0</v>
      </c>
      <c r="AA368" s="61">
        <f t="shared" si="112"/>
        <v>0</v>
      </c>
    </row>
    <row r="369" spans="1:27" s="61" customFormat="1" ht="12.75">
      <c r="A369" s="35">
        <v>342</v>
      </c>
      <c r="B369" s="57">
        <f t="shared" si="104"/>
        <v>7.092921805451624E-10</v>
      </c>
      <c r="C369" s="58">
        <f t="shared" si="95"/>
        <v>1.922323667713499E-07</v>
      </c>
      <c r="D369" s="65">
        <f t="shared" si="105"/>
        <v>0</v>
      </c>
      <c r="E369" s="66">
        <f t="shared" si="106"/>
        <v>0</v>
      </c>
      <c r="F369" s="65">
        <f t="shared" si="96"/>
        <v>0</v>
      </c>
      <c r="G369" s="58">
        <f t="shared" si="107"/>
        <v>0</v>
      </c>
      <c r="H369" s="57">
        <f t="shared" si="97"/>
        <v>0</v>
      </c>
      <c r="I369" s="60">
        <f t="shared" si="113"/>
        <v>0</v>
      </c>
      <c r="J369" s="67"/>
      <c r="K369" s="67"/>
      <c r="L369" s="67"/>
      <c r="M369" s="61">
        <f t="shared" si="108"/>
        <v>0</v>
      </c>
      <c r="Q369" s="62">
        <f t="shared" si="109"/>
        <v>-6.221512194315437E-11</v>
      </c>
      <c r="R369" s="63">
        <f t="shared" si="98"/>
        <v>-1.6549222436879063E-08</v>
      </c>
      <c r="S369" s="64">
        <f t="shared" si="110"/>
        <v>0</v>
      </c>
      <c r="T369" s="63">
        <f t="shared" si="99"/>
        <v>0</v>
      </c>
      <c r="U369" s="61">
        <f t="shared" si="100"/>
        <v>0</v>
      </c>
      <c r="V369" s="63">
        <f t="shared" si="101"/>
        <v>0</v>
      </c>
      <c r="W369" s="64">
        <f t="shared" si="102"/>
        <v>0</v>
      </c>
      <c r="X369" s="63">
        <f t="shared" si="103"/>
        <v>0</v>
      </c>
      <c r="Y369" s="63">
        <f t="shared" si="111"/>
        <v>0</v>
      </c>
      <c r="AA369" s="61">
        <f t="shared" si="112"/>
        <v>0</v>
      </c>
    </row>
    <row r="370" spans="1:27" s="61" customFormat="1" ht="12.75">
      <c r="A370" s="35">
        <v>343</v>
      </c>
      <c r="B370" s="57">
        <f t="shared" si="104"/>
        <v>7.092921805451624E-10</v>
      </c>
      <c r="C370" s="58">
        <f t="shared" si="95"/>
        <v>1.922323667713499E-07</v>
      </c>
      <c r="D370" s="65">
        <f t="shared" si="105"/>
        <v>0</v>
      </c>
      <c r="E370" s="66">
        <f t="shared" si="106"/>
        <v>0</v>
      </c>
      <c r="F370" s="65">
        <f t="shared" si="96"/>
        <v>0</v>
      </c>
      <c r="G370" s="58">
        <f t="shared" si="107"/>
        <v>0</v>
      </c>
      <c r="H370" s="57">
        <f t="shared" si="97"/>
        <v>0</v>
      </c>
      <c r="I370" s="60">
        <f t="shared" si="113"/>
        <v>0</v>
      </c>
      <c r="J370" s="67"/>
      <c r="K370" s="67"/>
      <c r="L370" s="67"/>
      <c r="M370" s="61">
        <f t="shared" si="108"/>
        <v>0</v>
      </c>
      <c r="Q370" s="62">
        <f t="shared" si="109"/>
        <v>-6.221512194315437E-11</v>
      </c>
      <c r="R370" s="63">
        <f t="shared" si="98"/>
        <v>-1.6549222436879063E-08</v>
      </c>
      <c r="S370" s="64">
        <f t="shared" si="110"/>
        <v>0</v>
      </c>
      <c r="T370" s="63">
        <f t="shared" si="99"/>
        <v>0</v>
      </c>
      <c r="U370" s="61">
        <f t="shared" si="100"/>
        <v>0</v>
      </c>
      <c r="V370" s="63">
        <f t="shared" si="101"/>
        <v>0</v>
      </c>
      <c r="W370" s="64">
        <f t="shared" si="102"/>
        <v>0</v>
      </c>
      <c r="X370" s="63">
        <f t="shared" si="103"/>
        <v>0</v>
      </c>
      <c r="Y370" s="63">
        <f t="shared" si="111"/>
        <v>0</v>
      </c>
      <c r="AA370" s="61">
        <f t="shared" si="112"/>
        <v>0</v>
      </c>
    </row>
    <row r="371" spans="1:27" s="61" customFormat="1" ht="12.75">
      <c r="A371" s="35">
        <v>344</v>
      </c>
      <c r="B371" s="57">
        <f t="shared" si="104"/>
        <v>7.092921805451624E-10</v>
      </c>
      <c r="C371" s="58">
        <f t="shared" si="95"/>
        <v>1.922323667713499E-07</v>
      </c>
      <c r="D371" s="65">
        <f t="shared" si="105"/>
        <v>0</v>
      </c>
      <c r="E371" s="66">
        <f t="shared" si="106"/>
        <v>0</v>
      </c>
      <c r="F371" s="65">
        <f t="shared" si="96"/>
        <v>0</v>
      </c>
      <c r="G371" s="58">
        <f t="shared" si="107"/>
        <v>0</v>
      </c>
      <c r="H371" s="57">
        <f t="shared" si="97"/>
        <v>0</v>
      </c>
      <c r="I371" s="60">
        <f t="shared" si="113"/>
        <v>0</v>
      </c>
      <c r="J371" s="67"/>
      <c r="K371" s="67"/>
      <c r="L371" s="67"/>
      <c r="M371" s="61">
        <f t="shared" si="108"/>
        <v>0</v>
      </c>
      <c r="Q371" s="62">
        <f t="shared" si="109"/>
        <v>-6.221512194315437E-11</v>
      </c>
      <c r="R371" s="63">
        <f t="shared" si="98"/>
        <v>-1.6549222436879063E-08</v>
      </c>
      <c r="S371" s="64">
        <f t="shared" si="110"/>
        <v>0</v>
      </c>
      <c r="T371" s="63">
        <f t="shared" si="99"/>
        <v>0</v>
      </c>
      <c r="U371" s="61">
        <f t="shared" si="100"/>
        <v>0</v>
      </c>
      <c r="V371" s="63">
        <f t="shared" si="101"/>
        <v>0</v>
      </c>
      <c r="W371" s="64">
        <f t="shared" si="102"/>
        <v>0</v>
      </c>
      <c r="X371" s="63">
        <f t="shared" si="103"/>
        <v>0</v>
      </c>
      <c r="Y371" s="63">
        <f t="shared" si="111"/>
        <v>0</v>
      </c>
      <c r="AA371" s="61">
        <f t="shared" si="112"/>
        <v>0</v>
      </c>
    </row>
    <row r="372" spans="1:27" s="61" customFormat="1" ht="12.75">
      <c r="A372" s="35">
        <v>345</v>
      </c>
      <c r="B372" s="57">
        <f t="shared" si="104"/>
        <v>7.092921805451624E-10</v>
      </c>
      <c r="C372" s="58">
        <f t="shared" si="95"/>
        <v>1.922323667713499E-07</v>
      </c>
      <c r="D372" s="65">
        <f t="shared" si="105"/>
        <v>0</v>
      </c>
      <c r="E372" s="66">
        <f t="shared" si="106"/>
        <v>0</v>
      </c>
      <c r="F372" s="65">
        <f t="shared" si="96"/>
        <v>0</v>
      </c>
      <c r="G372" s="58">
        <f t="shared" si="107"/>
        <v>0</v>
      </c>
      <c r="H372" s="57">
        <f t="shared" si="97"/>
        <v>0</v>
      </c>
      <c r="I372" s="60">
        <f t="shared" si="113"/>
        <v>0</v>
      </c>
      <c r="J372" s="67"/>
      <c r="K372" s="67"/>
      <c r="L372" s="67"/>
      <c r="M372" s="61">
        <f t="shared" si="108"/>
        <v>0</v>
      </c>
      <c r="Q372" s="62">
        <f t="shared" si="109"/>
        <v>-6.221512194315437E-11</v>
      </c>
      <c r="R372" s="63">
        <f t="shared" si="98"/>
        <v>-1.6549222436879063E-08</v>
      </c>
      <c r="S372" s="64">
        <f t="shared" si="110"/>
        <v>0</v>
      </c>
      <c r="T372" s="63">
        <f t="shared" si="99"/>
        <v>0</v>
      </c>
      <c r="U372" s="61">
        <f t="shared" si="100"/>
        <v>0</v>
      </c>
      <c r="V372" s="63">
        <f t="shared" si="101"/>
        <v>0</v>
      </c>
      <c r="W372" s="64">
        <f t="shared" si="102"/>
        <v>0</v>
      </c>
      <c r="X372" s="63">
        <f t="shared" si="103"/>
        <v>0</v>
      </c>
      <c r="Y372" s="63">
        <f t="shared" si="111"/>
        <v>0</v>
      </c>
      <c r="AA372" s="61">
        <f t="shared" si="112"/>
        <v>0</v>
      </c>
    </row>
    <row r="373" spans="1:27" s="61" customFormat="1" ht="12.75">
      <c r="A373" s="35">
        <v>346</v>
      </c>
      <c r="B373" s="57">
        <f t="shared" si="104"/>
        <v>7.092921805451624E-10</v>
      </c>
      <c r="C373" s="58">
        <f t="shared" si="95"/>
        <v>1.922323667713499E-07</v>
      </c>
      <c r="D373" s="65">
        <f t="shared" si="105"/>
        <v>0</v>
      </c>
      <c r="E373" s="66">
        <f t="shared" si="106"/>
        <v>0</v>
      </c>
      <c r="F373" s="65">
        <f t="shared" si="96"/>
        <v>0</v>
      </c>
      <c r="G373" s="58">
        <f t="shared" si="107"/>
        <v>0</v>
      </c>
      <c r="H373" s="57">
        <f t="shared" si="97"/>
        <v>0</v>
      </c>
      <c r="I373" s="60">
        <f t="shared" si="113"/>
        <v>0</v>
      </c>
      <c r="J373" s="67"/>
      <c r="K373" s="67"/>
      <c r="L373" s="67"/>
      <c r="M373" s="61">
        <f t="shared" si="108"/>
        <v>0</v>
      </c>
      <c r="Q373" s="62">
        <f t="shared" si="109"/>
        <v>-6.221512194315437E-11</v>
      </c>
      <c r="R373" s="63">
        <f t="shared" si="98"/>
        <v>-1.6549222436879063E-08</v>
      </c>
      <c r="S373" s="64">
        <f t="shared" si="110"/>
        <v>0</v>
      </c>
      <c r="T373" s="63">
        <f t="shared" si="99"/>
        <v>0</v>
      </c>
      <c r="U373" s="61">
        <f t="shared" si="100"/>
        <v>0</v>
      </c>
      <c r="V373" s="63">
        <f t="shared" si="101"/>
        <v>0</v>
      </c>
      <c r="W373" s="64">
        <f t="shared" si="102"/>
        <v>0</v>
      </c>
      <c r="X373" s="63">
        <f t="shared" si="103"/>
        <v>0</v>
      </c>
      <c r="Y373" s="63">
        <f t="shared" si="111"/>
        <v>0</v>
      </c>
      <c r="AA373" s="61">
        <f t="shared" si="112"/>
        <v>0</v>
      </c>
    </row>
    <row r="374" spans="1:27" s="61" customFormat="1" ht="12.75">
      <c r="A374" s="35">
        <v>347</v>
      </c>
      <c r="B374" s="57">
        <f t="shared" si="104"/>
        <v>7.092921805451624E-10</v>
      </c>
      <c r="C374" s="58">
        <f t="shared" si="95"/>
        <v>1.922323667713499E-07</v>
      </c>
      <c r="D374" s="65">
        <f t="shared" si="105"/>
        <v>0</v>
      </c>
      <c r="E374" s="66">
        <f t="shared" si="106"/>
        <v>0</v>
      </c>
      <c r="F374" s="65">
        <f t="shared" si="96"/>
        <v>0</v>
      </c>
      <c r="G374" s="58">
        <f t="shared" si="107"/>
        <v>0</v>
      </c>
      <c r="H374" s="57">
        <f t="shared" si="97"/>
        <v>0</v>
      </c>
      <c r="I374" s="60">
        <f t="shared" si="113"/>
        <v>0</v>
      </c>
      <c r="J374" s="67"/>
      <c r="K374" s="67"/>
      <c r="L374" s="67"/>
      <c r="M374" s="61">
        <f t="shared" si="108"/>
        <v>0</v>
      </c>
      <c r="Q374" s="62">
        <f t="shared" si="109"/>
        <v>-6.221512194315437E-11</v>
      </c>
      <c r="R374" s="63">
        <f t="shared" si="98"/>
        <v>-1.6549222436879063E-08</v>
      </c>
      <c r="S374" s="64">
        <f t="shared" si="110"/>
        <v>0</v>
      </c>
      <c r="T374" s="63">
        <f t="shared" si="99"/>
        <v>0</v>
      </c>
      <c r="U374" s="61">
        <f t="shared" si="100"/>
        <v>0</v>
      </c>
      <c r="V374" s="63">
        <f t="shared" si="101"/>
        <v>0</v>
      </c>
      <c r="W374" s="64">
        <f t="shared" si="102"/>
        <v>0</v>
      </c>
      <c r="X374" s="63">
        <f t="shared" si="103"/>
        <v>0</v>
      </c>
      <c r="Y374" s="63">
        <f t="shared" si="111"/>
        <v>0</v>
      </c>
      <c r="AA374" s="61">
        <f t="shared" si="112"/>
        <v>0</v>
      </c>
    </row>
    <row r="375" spans="1:27" s="61" customFormat="1" ht="12.75">
      <c r="A375" s="35">
        <v>348</v>
      </c>
      <c r="B375" s="57">
        <f t="shared" si="104"/>
        <v>7.092921805451624E-10</v>
      </c>
      <c r="C375" s="58">
        <f t="shared" si="95"/>
        <v>1.922323667713499E-07</v>
      </c>
      <c r="D375" s="65">
        <f t="shared" si="105"/>
        <v>0</v>
      </c>
      <c r="E375" s="66">
        <f t="shared" si="106"/>
        <v>0</v>
      </c>
      <c r="F375" s="65">
        <f t="shared" si="96"/>
        <v>0</v>
      </c>
      <c r="G375" s="58">
        <f t="shared" si="107"/>
        <v>0</v>
      </c>
      <c r="H375" s="57">
        <f t="shared" si="97"/>
        <v>0</v>
      </c>
      <c r="I375" s="60">
        <f t="shared" si="113"/>
        <v>0</v>
      </c>
      <c r="J375" s="67"/>
      <c r="K375" s="67"/>
      <c r="L375" s="67"/>
      <c r="M375" s="61">
        <f t="shared" si="108"/>
        <v>0</v>
      </c>
      <c r="Q375" s="62">
        <f t="shared" si="109"/>
        <v>-6.221512194315437E-11</v>
      </c>
      <c r="R375" s="63">
        <f t="shared" si="98"/>
        <v>-1.6549222436879063E-08</v>
      </c>
      <c r="S375" s="64">
        <f t="shared" si="110"/>
        <v>0</v>
      </c>
      <c r="T375" s="63">
        <f t="shared" si="99"/>
        <v>0</v>
      </c>
      <c r="U375" s="61">
        <f t="shared" si="100"/>
        <v>0</v>
      </c>
      <c r="V375" s="63">
        <f t="shared" si="101"/>
        <v>0</v>
      </c>
      <c r="W375" s="64">
        <f t="shared" si="102"/>
        <v>0</v>
      </c>
      <c r="X375" s="63">
        <f t="shared" si="103"/>
        <v>0</v>
      </c>
      <c r="Y375" s="63">
        <f t="shared" si="111"/>
        <v>0</v>
      </c>
      <c r="AA375" s="61">
        <f t="shared" si="112"/>
        <v>0</v>
      </c>
    </row>
    <row r="376" spans="1:27" s="61" customFormat="1" ht="12.75">
      <c r="A376" s="35">
        <v>349</v>
      </c>
      <c r="B376" s="57">
        <f t="shared" si="104"/>
        <v>7.092921805451624E-10</v>
      </c>
      <c r="C376" s="58">
        <f t="shared" si="95"/>
        <v>1.922323667713499E-07</v>
      </c>
      <c r="D376" s="65">
        <f t="shared" si="105"/>
        <v>0</v>
      </c>
      <c r="E376" s="66">
        <f t="shared" si="106"/>
        <v>0</v>
      </c>
      <c r="F376" s="65">
        <f t="shared" si="96"/>
        <v>0</v>
      </c>
      <c r="G376" s="58">
        <f t="shared" si="107"/>
        <v>0</v>
      </c>
      <c r="H376" s="57">
        <f t="shared" si="97"/>
        <v>0</v>
      </c>
      <c r="I376" s="60">
        <f t="shared" si="113"/>
        <v>0</v>
      </c>
      <c r="J376" s="67"/>
      <c r="K376" s="67"/>
      <c r="L376" s="67"/>
      <c r="M376" s="61">
        <f t="shared" si="108"/>
        <v>0</v>
      </c>
      <c r="Q376" s="62">
        <f t="shared" si="109"/>
        <v>-6.221512194315437E-11</v>
      </c>
      <c r="R376" s="63">
        <f t="shared" si="98"/>
        <v>-1.6549222436879063E-08</v>
      </c>
      <c r="S376" s="64">
        <f t="shared" si="110"/>
        <v>0</v>
      </c>
      <c r="T376" s="63">
        <f t="shared" si="99"/>
        <v>0</v>
      </c>
      <c r="U376" s="61">
        <f t="shared" si="100"/>
        <v>0</v>
      </c>
      <c r="V376" s="63">
        <f t="shared" si="101"/>
        <v>0</v>
      </c>
      <c r="W376" s="64">
        <f t="shared" si="102"/>
        <v>0</v>
      </c>
      <c r="X376" s="63">
        <f t="shared" si="103"/>
        <v>0</v>
      </c>
      <c r="Y376" s="63">
        <f t="shared" si="111"/>
        <v>0</v>
      </c>
      <c r="AA376" s="61">
        <f t="shared" si="112"/>
        <v>0</v>
      </c>
    </row>
    <row r="377" spans="1:27" s="61" customFormat="1" ht="12.75">
      <c r="A377" s="35">
        <v>350</v>
      </c>
      <c r="B377" s="57">
        <f t="shared" si="104"/>
        <v>7.092921805451624E-10</v>
      </c>
      <c r="C377" s="58">
        <f t="shared" si="95"/>
        <v>1.922323667713499E-07</v>
      </c>
      <c r="D377" s="65">
        <f t="shared" si="105"/>
        <v>0</v>
      </c>
      <c r="E377" s="66">
        <f t="shared" si="106"/>
        <v>0</v>
      </c>
      <c r="F377" s="65">
        <f t="shared" si="96"/>
        <v>0</v>
      </c>
      <c r="G377" s="58">
        <f t="shared" si="107"/>
        <v>0</v>
      </c>
      <c r="H377" s="57">
        <f t="shared" si="97"/>
        <v>0</v>
      </c>
      <c r="I377" s="60">
        <f t="shared" si="113"/>
        <v>0</v>
      </c>
      <c r="J377" s="67"/>
      <c r="K377" s="67"/>
      <c r="L377" s="67"/>
      <c r="M377" s="61">
        <f t="shared" si="108"/>
        <v>0</v>
      </c>
      <c r="Q377" s="62">
        <f t="shared" si="109"/>
        <v>-6.221512194315437E-11</v>
      </c>
      <c r="R377" s="63">
        <f t="shared" si="98"/>
        <v>-1.6549222436879063E-08</v>
      </c>
      <c r="S377" s="64">
        <f t="shared" si="110"/>
        <v>0</v>
      </c>
      <c r="T377" s="63">
        <f t="shared" si="99"/>
        <v>0</v>
      </c>
      <c r="U377" s="61">
        <f t="shared" si="100"/>
        <v>0</v>
      </c>
      <c r="V377" s="63">
        <f t="shared" si="101"/>
        <v>0</v>
      </c>
      <c r="W377" s="64">
        <f t="shared" si="102"/>
        <v>0</v>
      </c>
      <c r="X377" s="63">
        <f t="shared" si="103"/>
        <v>0</v>
      </c>
      <c r="Y377" s="63">
        <f t="shared" si="111"/>
        <v>0</v>
      </c>
      <c r="AA377" s="61">
        <f t="shared" si="112"/>
        <v>0</v>
      </c>
    </row>
    <row r="378" spans="1:27" s="61" customFormat="1" ht="12.75">
      <c r="A378" s="35">
        <v>351</v>
      </c>
      <c r="B378" s="57">
        <f t="shared" si="104"/>
        <v>7.092921805451624E-10</v>
      </c>
      <c r="C378" s="58">
        <f t="shared" si="95"/>
        <v>1.922323667713499E-07</v>
      </c>
      <c r="D378" s="65">
        <f t="shared" si="105"/>
        <v>0</v>
      </c>
      <c r="E378" s="66">
        <f t="shared" si="106"/>
        <v>0</v>
      </c>
      <c r="F378" s="65">
        <f t="shared" si="96"/>
        <v>0</v>
      </c>
      <c r="G378" s="58">
        <f t="shared" si="107"/>
        <v>0</v>
      </c>
      <c r="H378" s="57">
        <f t="shared" si="97"/>
        <v>0</v>
      </c>
      <c r="I378" s="60">
        <f t="shared" si="113"/>
        <v>0</v>
      </c>
      <c r="J378" s="67"/>
      <c r="K378" s="67"/>
      <c r="L378" s="67"/>
      <c r="M378" s="61">
        <f t="shared" si="108"/>
        <v>0</v>
      </c>
      <c r="Q378" s="62">
        <f t="shared" si="109"/>
        <v>-6.221512194315437E-11</v>
      </c>
      <c r="R378" s="63">
        <f t="shared" si="98"/>
        <v>-1.6549222436879063E-08</v>
      </c>
      <c r="S378" s="64">
        <f t="shared" si="110"/>
        <v>0</v>
      </c>
      <c r="T378" s="63">
        <f t="shared" si="99"/>
        <v>0</v>
      </c>
      <c r="U378" s="61">
        <f t="shared" si="100"/>
        <v>0</v>
      </c>
      <c r="V378" s="63">
        <f t="shared" si="101"/>
        <v>0</v>
      </c>
      <c r="W378" s="64">
        <f t="shared" si="102"/>
        <v>0</v>
      </c>
      <c r="X378" s="63">
        <f t="shared" si="103"/>
        <v>0</v>
      </c>
      <c r="Y378" s="63">
        <f t="shared" si="111"/>
        <v>0</v>
      </c>
      <c r="AA378" s="61">
        <f t="shared" si="112"/>
        <v>0</v>
      </c>
    </row>
    <row r="379" spans="1:27" s="61" customFormat="1" ht="12.75">
      <c r="A379" s="35">
        <v>352</v>
      </c>
      <c r="B379" s="57">
        <f t="shared" si="104"/>
        <v>7.092921805451624E-10</v>
      </c>
      <c r="C379" s="58">
        <f t="shared" si="95"/>
        <v>1.922323667713499E-07</v>
      </c>
      <c r="D379" s="65">
        <f t="shared" si="105"/>
        <v>0</v>
      </c>
      <c r="E379" s="66">
        <f t="shared" si="106"/>
        <v>0</v>
      </c>
      <c r="F379" s="65">
        <f t="shared" si="96"/>
        <v>0</v>
      </c>
      <c r="G379" s="58">
        <f t="shared" si="107"/>
        <v>0</v>
      </c>
      <c r="H379" s="57">
        <f t="shared" si="97"/>
        <v>0</v>
      </c>
      <c r="I379" s="60">
        <f t="shared" si="113"/>
        <v>0</v>
      </c>
      <c r="J379" s="67"/>
      <c r="K379" s="67"/>
      <c r="L379" s="67"/>
      <c r="M379" s="61">
        <f t="shared" si="108"/>
        <v>0</v>
      </c>
      <c r="Q379" s="62">
        <f t="shared" si="109"/>
        <v>-6.221512194315437E-11</v>
      </c>
      <c r="R379" s="63">
        <f t="shared" si="98"/>
        <v>-1.6549222436879063E-08</v>
      </c>
      <c r="S379" s="64">
        <f t="shared" si="110"/>
        <v>0</v>
      </c>
      <c r="T379" s="63">
        <f t="shared" si="99"/>
        <v>0</v>
      </c>
      <c r="U379" s="61">
        <f t="shared" si="100"/>
        <v>0</v>
      </c>
      <c r="V379" s="63">
        <f t="shared" si="101"/>
        <v>0</v>
      </c>
      <c r="W379" s="64">
        <f t="shared" si="102"/>
        <v>0</v>
      </c>
      <c r="X379" s="63">
        <f t="shared" si="103"/>
        <v>0</v>
      </c>
      <c r="Y379" s="63">
        <f t="shared" si="111"/>
        <v>0</v>
      </c>
      <c r="AA379" s="61">
        <f t="shared" si="112"/>
        <v>0</v>
      </c>
    </row>
    <row r="380" spans="1:27" s="61" customFormat="1" ht="12.75">
      <c r="A380" s="35">
        <v>353</v>
      </c>
      <c r="B380" s="57">
        <f t="shared" si="104"/>
        <v>7.092921805451624E-10</v>
      </c>
      <c r="C380" s="58">
        <f t="shared" si="95"/>
        <v>1.922323667713499E-07</v>
      </c>
      <c r="D380" s="65">
        <f t="shared" si="105"/>
        <v>0</v>
      </c>
      <c r="E380" s="66">
        <f t="shared" si="106"/>
        <v>0</v>
      </c>
      <c r="F380" s="65">
        <f t="shared" si="96"/>
        <v>0</v>
      </c>
      <c r="G380" s="58">
        <f t="shared" si="107"/>
        <v>0</v>
      </c>
      <c r="H380" s="57">
        <f t="shared" si="97"/>
        <v>0</v>
      </c>
      <c r="I380" s="60">
        <f t="shared" si="113"/>
        <v>0</v>
      </c>
      <c r="J380" s="67"/>
      <c r="K380" s="67"/>
      <c r="L380" s="67"/>
      <c r="M380" s="61">
        <f t="shared" si="108"/>
        <v>0</v>
      </c>
      <c r="Q380" s="62">
        <f t="shared" si="109"/>
        <v>-6.221512194315437E-11</v>
      </c>
      <c r="R380" s="63">
        <f t="shared" si="98"/>
        <v>-1.6549222436879063E-08</v>
      </c>
      <c r="S380" s="64">
        <f t="shared" si="110"/>
        <v>0</v>
      </c>
      <c r="T380" s="63">
        <f t="shared" si="99"/>
        <v>0</v>
      </c>
      <c r="U380" s="61">
        <f t="shared" si="100"/>
        <v>0</v>
      </c>
      <c r="V380" s="63">
        <f t="shared" si="101"/>
        <v>0</v>
      </c>
      <c r="W380" s="64">
        <f t="shared" si="102"/>
        <v>0</v>
      </c>
      <c r="X380" s="63">
        <f t="shared" si="103"/>
        <v>0</v>
      </c>
      <c r="Y380" s="63">
        <f t="shared" si="111"/>
        <v>0</v>
      </c>
      <c r="AA380" s="61">
        <f t="shared" si="112"/>
        <v>0</v>
      </c>
    </row>
    <row r="381" spans="1:27" s="61" customFormat="1" ht="12.75">
      <c r="A381" s="35">
        <v>354</v>
      </c>
      <c r="B381" s="57">
        <f t="shared" si="104"/>
        <v>7.092921805451624E-10</v>
      </c>
      <c r="C381" s="58">
        <f t="shared" si="95"/>
        <v>1.922323667713499E-07</v>
      </c>
      <c r="D381" s="65">
        <f t="shared" si="105"/>
        <v>0</v>
      </c>
      <c r="E381" s="66">
        <f t="shared" si="106"/>
        <v>0</v>
      </c>
      <c r="F381" s="65">
        <f t="shared" si="96"/>
        <v>0</v>
      </c>
      <c r="G381" s="58">
        <f t="shared" si="107"/>
        <v>0</v>
      </c>
      <c r="H381" s="57">
        <f t="shared" si="97"/>
        <v>0</v>
      </c>
      <c r="I381" s="60">
        <f t="shared" si="113"/>
        <v>0</v>
      </c>
      <c r="J381" s="67"/>
      <c r="K381" s="67"/>
      <c r="L381" s="67"/>
      <c r="M381" s="61">
        <f t="shared" si="108"/>
        <v>0</v>
      </c>
      <c r="Q381" s="62">
        <f t="shared" si="109"/>
        <v>-6.221512194315437E-11</v>
      </c>
      <c r="R381" s="63">
        <f t="shared" si="98"/>
        <v>-1.6549222436879063E-08</v>
      </c>
      <c r="S381" s="64">
        <f t="shared" si="110"/>
        <v>0</v>
      </c>
      <c r="T381" s="63">
        <f t="shared" si="99"/>
        <v>0</v>
      </c>
      <c r="U381" s="61">
        <f t="shared" si="100"/>
        <v>0</v>
      </c>
      <c r="V381" s="63">
        <f t="shared" si="101"/>
        <v>0</v>
      </c>
      <c r="W381" s="64">
        <f t="shared" si="102"/>
        <v>0</v>
      </c>
      <c r="X381" s="63">
        <f t="shared" si="103"/>
        <v>0</v>
      </c>
      <c r="Y381" s="63">
        <f t="shared" si="111"/>
        <v>0</v>
      </c>
      <c r="AA381" s="61">
        <f t="shared" si="112"/>
        <v>0</v>
      </c>
    </row>
    <row r="382" spans="1:27" s="61" customFormat="1" ht="12.75">
      <c r="A382" s="35">
        <v>355</v>
      </c>
      <c r="B382" s="57">
        <f t="shared" si="104"/>
        <v>7.092921805451624E-10</v>
      </c>
      <c r="C382" s="58">
        <f t="shared" si="95"/>
        <v>1.922323667713499E-07</v>
      </c>
      <c r="D382" s="65">
        <f t="shared" si="105"/>
        <v>0</v>
      </c>
      <c r="E382" s="66">
        <f t="shared" si="106"/>
        <v>0</v>
      </c>
      <c r="F382" s="65">
        <f t="shared" si="96"/>
        <v>0</v>
      </c>
      <c r="G382" s="58">
        <f t="shared" si="107"/>
        <v>0</v>
      </c>
      <c r="H382" s="57">
        <f t="shared" si="97"/>
        <v>0</v>
      </c>
      <c r="I382" s="60">
        <f t="shared" si="113"/>
        <v>0</v>
      </c>
      <c r="J382" s="67"/>
      <c r="K382" s="67"/>
      <c r="L382" s="67"/>
      <c r="M382" s="61">
        <f t="shared" si="108"/>
        <v>0</v>
      </c>
      <c r="Q382" s="62">
        <f t="shared" si="109"/>
        <v>-6.221512194315437E-11</v>
      </c>
      <c r="R382" s="63">
        <f t="shared" si="98"/>
        <v>-1.6549222436879063E-08</v>
      </c>
      <c r="S382" s="64">
        <f t="shared" si="110"/>
        <v>0</v>
      </c>
      <c r="T382" s="63">
        <f t="shared" si="99"/>
        <v>0</v>
      </c>
      <c r="U382" s="61">
        <f t="shared" si="100"/>
        <v>0</v>
      </c>
      <c r="V382" s="63">
        <f t="shared" si="101"/>
        <v>0</v>
      </c>
      <c r="W382" s="64">
        <f t="shared" si="102"/>
        <v>0</v>
      </c>
      <c r="X382" s="63">
        <f t="shared" si="103"/>
        <v>0</v>
      </c>
      <c r="Y382" s="63">
        <f t="shared" si="111"/>
        <v>0</v>
      </c>
      <c r="AA382" s="61">
        <f t="shared" si="112"/>
        <v>0</v>
      </c>
    </row>
    <row r="383" spans="1:27" s="61" customFormat="1" ht="12.75">
      <c r="A383" s="35">
        <v>356</v>
      </c>
      <c r="B383" s="57">
        <f t="shared" si="104"/>
        <v>7.092921805451624E-10</v>
      </c>
      <c r="C383" s="58">
        <f t="shared" si="95"/>
        <v>1.922323667713499E-07</v>
      </c>
      <c r="D383" s="65">
        <f t="shared" si="105"/>
        <v>0</v>
      </c>
      <c r="E383" s="66">
        <f t="shared" si="106"/>
        <v>0</v>
      </c>
      <c r="F383" s="65">
        <f t="shared" si="96"/>
        <v>0</v>
      </c>
      <c r="G383" s="58">
        <f t="shared" si="107"/>
        <v>0</v>
      </c>
      <c r="H383" s="57">
        <f t="shared" si="97"/>
        <v>0</v>
      </c>
      <c r="I383" s="60">
        <f t="shared" si="113"/>
        <v>0</v>
      </c>
      <c r="J383" s="67"/>
      <c r="K383" s="67"/>
      <c r="L383" s="67"/>
      <c r="M383" s="61">
        <f t="shared" si="108"/>
        <v>0</v>
      </c>
      <c r="Q383" s="62">
        <f t="shared" si="109"/>
        <v>-6.221512194315437E-11</v>
      </c>
      <c r="R383" s="63">
        <f t="shared" si="98"/>
        <v>-1.6549222436879063E-08</v>
      </c>
      <c r="S383" s="64">
        <f t="shared" si="110"/>
        <v>0</v>
      </c>
      <c r="T383" s="63">
        <f t="shared" si="99"/>
        <v>0</v>
      </c>
      <c r="U383" s="61">
        <f t="shared" si="100"/>
        <v>0</v>
      </c>
      <c r="V383" s="63">
        <f t="shared" si="101"/>
        <v>0</v>
      </c>
      <c r="W383" s="64">
        <f t="shared" si="102"/>
        <v>0</v>
      </c>
      <c r="X383" s="63">
        <f t="shared" si="103"/>
        <v>0</v>
      </c>
      <c r="Y383" s="63">
        <f t="shared" si="111"/>
        <v>0</v>
      </c>
      <c r="AA383" s="61">
        <f t="shared" si="112"/>
        <v>0</v>
      </c>
    </row>
    <row r="384" spans="1:27" s="61" customFormat="1" ht="12.75">
      <c r="A384" s="35">
        <v>357</v>
      </c>
      <c r="B384" s="57">
        <f t="shared" si="104"/>
        <v>7.092921805451624E-10</v>
      </c>
      <c r="C384" s="58">
        <f t="shared" si="95"/>
        <v>1.922323667713499E-07</v>
      </c>
      <c r="D384" s="65">
        <f t="shared" si="105"/>
        <v>0</v>
      </c>
      <c r="E384" s="66">
        <f t="shared" si="106"/>
        <v>0</v>
      </c>
      <c r="F384" s="65">
        <f t="shared" si="96"/>
        <v>0</v>
      </c>
      <c r="G384" s="58">
        <f t="shared" si="107"/>
        <v>0</v>
      </c>
      <c r="H384" s="57">
        <f t="shared" si="97"/>
        <v>0</v>
      </c>
      <c r="I384" s="60">
        <f t="shared" si="113"/>
        <v>0</v>
      </c>
      <c r="J384" s="67"/>
      <c r="K384" s="67"/>
      <c r="L384" s="67"/>
      <c r="M384" s="61">
        <f t="shared" si="108"/>
        <v>0</v>
      </c>
      <c r="Q384" s="62">
        <f t="shared" si="109"/>
        <v>-6.221512194315437E-11</v>
      </c>
      <c r="R384" s="63">
        <f t="shared" si="98"/>
        <v>-1.6549222436879063E-08</v>
      </c>
      <c r="S384" s="64">
        <f t="shared" si="110"/>
        <v>0</v>
      </c>
      <c r="T384" s="63">
        <f t="shared" si="99"/>
        <v>0</v>
      </c>
      <c r="U384" s="61">
        <f t="shared" si="100"/>
        <v>0</v>
      </c>
      <c r="V384" s="63">
        <f t="shared" si="101"/>
        <v>0</v>
      </c>
      <c r="W384" s="64">
        <f t="shared" si="102"/>
        <v>0</v>
      </c>
      <c r="X384" s="63">
        <f t="shared" si="103"/>
        <v>0</v>
      </c>
      <c r="Y384" s="63">
        <f t="shared" si="111"/>
        <v>0</v>
      </c>
      <c r="AA384" s="61">
        <f t="shared" si="112"/>
        <v>0</v>
      </c>
    </row>
    <row r="385" spans="1:27" s="61" customFormat="1" ht="12.75">
      <c r="A385" s="35">
        <v>358</v>
      </c>
      <c r="B385" s="57">
        <f t="shared" si="104"/>
        <v>7.092921805451624E-10</v>
      </c>
      <c r="C385" s="58">
        <f t="shared" si="95"/>
        <v>1.922323667713499E-07</v>
      </c>
      <c r="D385" s="65">
        <f t="shared" si="105"/>
        <v>0</v>
      </c>
      <c r="E385" s="66">
        <f t="shared" si="106"/>
        <v>0</v>
      </c>
      <c r="F385" s="65">
        <f t="shared" si="96"/>
        <v>0</v>
      </c>
      <c r="G385" s="58">
        <f t="shared" si="107"/>
        <v>0</v>
      </c>
      <c r="H385" s="57">
        <f t="shared" si="97"/>
        <v>0</v>
      </c>
      <c r="I385" s="60">
        <f t="shared" si="113"/>
        <v>0</v>
      </c>
      <c r="J385" s="67"/>
      <c r="K385" s="67"/>
      <c r="L385" s="67"/>
      <c r="M385" s="61">
        <f t="shared" si="108"/>
        <v>0</v>
      </c>
      <c r="Q385" s="62">
        <f t="shared" si="109"/>
        <v>-6.221512194315437E-11</v>
      </c>
      <c r="R385" s="63">
        <f t="shared" si="98"/>
        <v>-1.6549222436879063E-08</v>
      </c>
      <c r="S385" s="64">
        <f t="shared" si="110"/>
        <v>0</v>
      </c>
      <c r="T385" s="63">
        <f t="shared" si="99"/>
        <v>0</v>
      </c>
      <c r="U385" s="61">
        <f t="shared" si="100"/>
        <v>0</v>
      </c>
      <c r="V385" s="63">
        <f t="shared" si="101"/>
        <v>0</v>
      </c>
      <c r="W385" s="64">
        <f t="shared" si="102"/>
        <v>0</v>
      </c>
      <c r="X385" s="63">
        <f t="shared" si="103"/>
        <v>0</v>
      </c>
      <c r="Y385" s="63">
        <f t="shared" si="111"/>
        <v>0</v>
      </c>
      <c r="AA385" s="61">
        <f t="shared" si="112"/>
        <v>0</v>
      </c>
    </row>
    <row r="386" spans="1:27" s="61" customFormat="1" ht="12.75">
      <c r="A386" s="35">
        <v>359</v>
      </c>
      <c r="B386" s="57">
        <f t="shared" si="104"/>
        <v>7.092921805451624E-10</v>
      </c>
      <c r="C386" s="58">
        <f t="shared" si="95"/>
        <v>1.922323667713499E-07</v>
      </c>
      <c r="D386" s="65">
        <f t="shared" si="105"/>
        <v>0</v>
      </c>
      <c r="E386" s="66">
        <f t="shared" si="106"/>
        <v>0</v>
      </c>
      <c r="F386" s="65">
        <f t="shared" si="96"/>
        <v>0</v>
      </c>
      <c r="G386" s="58">
        <f t="shared" si="107"/>
        <v>0</v>
      </c>
      <c r="H386" s="57">
        <f t="shared" si="97"/>
        <v>0</v>
      </c>
      <c r="I386" s="60">
        <f t="shared" si="113"/>
        <v>0</v>
      </c>
      <c r="J386" s="67"/>
      <c r="K386" s="67"/>
      <c r="L386" s="67"/>
      <c r="M386" s="61">
        <f t="shared" si="108"/>
        <v>0</v>
      </c>
      <c r="Q386" s="62">
        <f t="shared" si="109"/>
        <v>-6.221512194315437E-11</v>
      </c>
      <c r="R386" s="63">
        <f t="shared" si="98"/>
        <v>-1.6549222436879063E-08</v>
      </c>
      <c r="S386" s="64">
        <f t="shared" si="110"/>
        <v>0</v>
      </c>
      <c r="T386" s="63">
        <f t="shared" si="99"/>
        <v>0</v>
      </c>
      <c r="U386" s="61">
        <f t="shared" si="100"/>
        <v>0</v>
      </c>
      <c r="V386" s="63">
        <f t="shared" si="101"/>
        <v>0</v>
      </c>
      <c r="W386" s="64">
        <f t="shared" si="102"/>
        <v>0</v>
      </c>
      <c r="X386" s="63">
        <f t="shared" si="103"/>
        <v>0</v>
      </c>
      <c r="Y386" s="63">
        <f t="shared" si="111"/>
        <v>0</v>
      </c>
      <c r="AA386" s="61">
        <f t="shared" si="112"/>
        <v>0</v>
      </c>
    </row>
    <row r="387" spans="1:27" s="61" customFormat="1" ht="12.75">
      <c r="A387" s="35">
        <v>360</v>
      </c>
      <c r="B387" s="57">
        <f t="shared" si="104"/>
        <v>7.092921805451624E-10</v>
      </c>
      <c r="C387" s="58">
        <f t="shared" si="95"/>
        <v>1.922323667713499E-07</v>
      </c>
      <c r="D387" s="65">
        <f t="shared" si="105"/>
        <v>0</v>
      </c>
      <c r="E387" s="66">
        <f t="shared" si="106"/>
        <v>0</v>
      </c>
      <c r="F387" s="65">
        <f t="shared" si="96"/>
        <v>0</v>
      </c>
      <c r="G387" s="58">
        <f t="shared" si="107"/>
        <v>0</v>
      </c>
      <c r="H387" s="57">
        <f t="shared" si="97"/>
        <v>0</v>
      </c>
      <c r="I387" s="60">
        <f t="shared" si="113"/>
        <v>0</v>
      </c>
      <c r="J387" s="67"/>
      <c r="K387" s="67"/>
      <c r="L387" s="67"/>
      <c r="M387" s="61">
        <f t="shared" si="108"/>
        <v>0</v>
      </c>
      <c r="Q387" s="62">
        <f t="shared" si="109"/>
        <v>-6.221512194315437E-11</v>
      </c>
      <c r="R387" s="63">
        <f t="shared" si="98"/>
        <v>-1.6549222436879063E-08</v>
      </c>
      <c r="S387" s="64">
        <f t="shared" si="110"/>
        <v>0</v>
      </c>
      <c r="T387" s="63">
        <f t="shared" si="99"/>
        <v>0</v>
      </c>
      <c r="U387" s="61">
        <f t="shared" si="100"/>
        <v>0</v>
      </c>
      <c r="V387" s="63">
        <f t="shared" si="101"/>
        <v>0</v>
      </c>
      <c r="W387" s="64">
        <f t="shared" si="102"/>
        <v>0</v>
      </c>
      <c r="X387" s="63">
        <f t="shared" si="103"/>
        <v>0</v>
      </c>
      <c r="Y387" s="63">
        <f t="shared" si="111"/>
        <v>0</v>
      </c>
      <c r="AA387" s="61">
        <f t="shared" si="112"/>
        <v>0</v>
      </c>
    </row>
    <row r="388" spans="1:27" s="61" customFormat="1" ht="12.75">
      <c r="A388" s="35">
        <v>361</v>
      </c>
      <c r="B388" s="57">
        <f t="shared" si="104"/>
        <v>7.092921805451624E-10</v>
      </c>
      <c r="C388" s="58">
        <f t="shared" si="95"/>
        <v>1.922323667713499E-07</v>
      </c>
      <c r="D388" s="65">
        <f t="shared" si="105"/>
        <v>0</v>
      </c>
      <c r="E388" s="66">
        <f t="shared" si="106"/>
        <v>0</v>
      </c>
      <c r="F388" s="65">
        <f t="shared" si="96"/>
        <v>0</v>
      </c>
      <c r="G388" s="58">
        <f t="shared" si="107"/>
        <v>0</v>
      </c>
      <c r="H388" s="57">
        <f t="shared" si="97"/>
        <v>0</v>
      </c>
      <c r="I388" s="60">
        <f t="shared" si="113"/>
        <v>0</v>
      </c>
      <c r="J388" s="67"/>
      <c r="K388" s="67"/>
      <c r="L388" s="67"/>
      <c r="M388" s="61">
        <f t="shared" si="108"/>
        <v>0</v>
      </c>
      <c r="Q388" s="62">
        <f t="shared" si="109"/>
        <v>-6.221512194315437E-11</v>
      </c>
      <c r="R388" s="63">
        <f t="shared" si="98"/>
        <v>-1.6549222436879063E-08</v>
      </c>
      <c r="S388" s="64">
        <f t="shared" si="110"/>
        <v>0</v>
      </c>
      <c r="T388" s="63">
        <f t="shared" si="99"/>
        <v>0</v>
      </c>
      <c r="U388" s="61">
        <f t="shared" si="100"/>
        <v>0</v>
      </c>
      <c r="V388" s="63">
        <f t="shared" si="101"/>
        <v>0</v>
      </c>
      <c r="W388" s="64">
        <f t="shared" si="102"/>
        <v>0</v>
      </c>
      <c r="X388" s="63">
        <f t="shared" si="103"/>
        <v>0</v>
      </c>
      <c r="Y388" s="63">
        <f t="shared" si="111"/>
        <v>0</v>
      </c>
      <c r="AA388" s="61">
        <f t="shared" si="112"/>
        <v>0</v>
      </c>
    </row>
    <row r="389" spans="1:27" s="61" customFormat="1" ht="12.75">
      <c r="A389" s="35">
        <v>362</v>
      </c>
      <c r="B389" s="57">
        <f t="shared" si="104"/>
        <v>7.092921805451624E-10</v>
      </c>
      <c r="C389" s="58">
        <f t="shared" si="95"/>
        <v>1.922323667713499E-07</v>
      </c>
      <c r="D389" s="65">
        <f t="shared" si="105"/>
        <v>0</v>
      </c>
      <c r="E389" s="66">
        <f t="shared" si="106"/>
        <v>0</v>
      </c>
      <c r="F389" s="65">
        <f t="shared" si="96"/>
        <v>0</v>
      </c>
      <c r="G389" s="58">
        <f t="shared" si="107"/>
        <v>0</v>
      </c>
      <c r="H389" s="57">
        <f t="shared" si="97"/>
        <v>0</v>
      </c>
      <c r="I389" s="60">
        <f t="shared" si="113"/>
        <v>0</v>
      </c>
      <c r="J389" s="67"/>
      <c r="K389" s="67"/>
      <c r="L389" s="67"/>
      <c r="M389" s="61">
        <f t="shared" si="108"/>
        <v>0</v>
      </c>
      <c r="Q389" s="62">
        <f t="shared" si="109"/>
        <v>-6.221512194315437E-11</v>
      </c>
      <c r="R389" s="63">
        <f t="shared" si="98"/>
        <v>-1.6549222436879063E-08</v>
      </c>
      <c r="S389" s="64">
        <f t="shared" si="110"/>
        <v>0</v>
      </c>
      <c r="T389" s="63">
        <f t="shared" si="99"/>
        <v>0</v>
      </c>
      <c r="U389" s="61">
        <f t="shared" si="100"/>
        <v>0</v>
      </c>
      <c r="V389" s="63">
        <f t="shared" si="101"/>
        <v>0</v>
      </c>
      <c r="W389" s="64">
        <f t="shared" si="102"/>
        <v>0</v>
      </c>
      <c r="X389" s="63">
        <f t="shared" si="103"/>
        <v>0</v>
      </c>
      <c r="Y389" s="63">
        <f t="shared" si="111"/>
        <v>0</v>
      </c>
      <c r="AA389" s="61">
        <f t="shared" si="112"/>
        <v>0</v>
      </c>
    </row>
    <row r="390" spans="1:27" s="61" customFormat="1" ht="12.75">
      <c r="A390" s="35">
        <v>363</v>
      </c>
      <c r="B390" s="57">
        <f t="shared" si="104"/>
        <v>7.092921805451624E-10</v>
      </c>
      <c r="C390" s="58">
        <f t="shared" si="95"/>
        <v>1.922323667713499E-07</v>
      </c>
      <c r="D390" s="65">
        <f t="shared" si="105"/>
        <v>0</v>
      </c>
      <c r="E390" s="66">
        <f t="shared" si="106"/>
        <v>0</v>
      </c>
      <c r="F390" s="65">
        <f t="shared" si="96"/>
        <v>0</v>
      </c>
      <c r="G390" s="58">
        <f t="shared" si="107"/>
        <v>0</v>
      </c>
      <c r="H390" s="57">
        <f t="shared" si="97"/>
        <v>0</v>
      </c>
      <c r="I390" s="60">
        <f t="shared" si="113"/>
        <v>0</v>
      </c>
      <c r="J390" s="67"/>
      <c r="K390" s="67"/>
      <c r="L390" s="67"/>
      <c r="M390" s="61">
        <f t="shared" si="108"/>
        <v>0</v>
      </c>
      <c r="Q390" s="62">
        <f t="shared" si="109"/>
        <v>-6.221512194315437E-11</v>
      </c>
      <c r="R390" s="63">
        <f t="shared" si="98"/>
        <v>-1.6549222436879063E-08</v>
      </c>
      <c r="S390" s="64">
        <f t="shared" si="110"/>
        <v>0</v>
      </c>
      <c r="T390" s="63">
        <f t="shared" si="99"/>
        <v>0</v>
      </c>
      <c r="U390" s="61">
        <f t="shared" si="100"/>
        <v>0</v>
      </c>
      <c r="V390" s="63">
        <f t="shared" si="101"/>
        <v>0</v>
      </c>
      <c r="W390" s="64">
        <f t="shared" si="102"/>
        <v>0</v>
      </c>
      <c r="X390" s="63">
        <f t="shared" si="103"/>
        <v>0</v>
      </c>
      <c r="Y390" s="63">
        <f t="shared" si="111"/>
        <v>0</v>
      </c>
      <c r="AA390" s="61">
        <f t="shared" si="112"/>
        <v>0</v>
      </c>
    </row>
    <row r="391" spans="1:27" s="61" customFormat="1" ht="12.75">
      <c r="A391" s="35">
        <v>364</v>
      </c>
      <c r="B391" s="57">
        <f t="shared" si="104"/>
        <v>7.092921805451624E-10</v>
      </c>
      <c r="C391" s="58">
        <f t="shared" si="95"/>
        <v>1.922323667713499E-07</v>
      </c>
      <c r="D391" s="65">
        <f t="shared" si="105"/>
        <v>0</v>
      </c>
      <c r="E391" s="66">
        <f t="shared" si="106"/>
        <v>0</v>
      </c>
      <c r="F391" s="65">
        <f t="shared" si="96"/>
        <v>0</v>
      </c>
      <c r="G391" s="58">
        <f t="shared" si="107"/>
        <v>0</v>
      </c>
      <c r="H391" s="57">
        <f t="shared" si="97"/>
        <v>0</v>
      </c>
      <c r="I391" s="60">
        <f t="shared" si="113"/>
        <v>0</v>
      </c>
      <c r="J391" s="67"/>
      <c r="K391" s="67"/>
      <c r="L391" s="67"/>
      <c r="M391" s="61">
        <f t="shared" si="108"/>
        <v>0</v>
      </c>
      <c r="Q391" s="62">
        <f t="shared" si="109"/>
        <v>-6.221512194315437E-11</v>
      </c>
      <c r="R391" s="63">
        <f t="shared" si="98"/>
        <v>-1.6549222436879063E-08</v>
      </c>
      <c r="S391" s="64">
        <f t="shared" si="110"/>
        <v>0</v>
      </c>
      <c r="T391" s="63">
        <f t="shared" si="99"/>
        <v>0</v>
      </c>
      <c r="U391" s="61">
        <f t="shared" si="100"/>
        <v>0</v>
      </c>
      <c r="V391" s="63">
        <f t="shared" si="101"/>
        <v>0</v>
      </c>
      <c r="W391" s="64">
        <f t="shared" si="102"/>
        <v>0</v>
      </c>
      <c r="X391" s="63">
        <f t="shared" si="103"/>
        <v>0</v>
      </c>
      <c r="Y391" s="63">
        <f t="shared" si="111"/>
        <v>0</v>
      </c>
      <c r="AA391" s="61">
        <f t="shared" si="112"/>
        <v>0</v>
      </c>
    </row>
    <row r="392" spans="1:27" s="61" customFormat="1" ht="12.75">
      <c r="A392" s="35">
        <v>365</v>
      </c>
      <c r="B392" s="57">
        <f t="shared" si="104"/>
        <v>7.092921805451624E-10</v>
      </c>
      <c r="C392" s="58">
        <f t="shared" si="95"/>
        <v>1.922323667713499E-07</v>
      </c>
      <c r="D392" s="65">
        <f t="shared" si="105"/>
        <v>0</v>
      </c>
      <c r="E392" s="66">
        <f t="shared" si="106"/>
        <v>0</v>
      </c>
      <c r="F392" s="65">
        <f t="shared" si="96"/>
        <v>0</v>
      </c>
      <c r="G392" s="58">
        <f t="shared" si="107"/>
        <v>0</v>
      </c>
      <c r="H392" s="57">
        <f t="shared" si="97"/>
        <v>0</v>
      </c>
      <c r="I392" s="60">
        <f t="shared" si="113"/>
        <v>0</v>
      </c>
      <c r="J392" s="67"/>
      <c r="K392" s="67"/>
      <c r="L392" s="67"/>
      <c r="M392" s="61">
        <f t="shared" si="108"/>
        <v>0</v>
      </c>
      <c r="Q392" s="62">
        <f t="shared" si="109"/>
        <v>-6.221512194315437E-11</v>
      </c>
      <c r="R392" s="63">
        <f t="shared" si="98"/>
        <v>-1.6549222436879063E-08</v>
      </c>
      <c r="S392" s="64">
        <f t="shared" si="110"/>
        <v>0</v>
      </c>
      <c r="T392" s="63">
        <f t="shared" si="99"/>
        <v>0</v>
      </c>
      <c r="U392" s="61">
        <f t="shared" si="100"/>
        <v>0</v>
      </c>
      <c r="V392" s="63">
        <f t="shared" si="101"/>
        <v>0</v>
      </c>
      <c r="W392" s="64">
        <f t="shared" si="102"/>
        <v>0</v>
      </c>
      <c r="X392" s="63">
        <f t="shared" si="103"/>
        <v>0</v>
      </c>
      <c r="Y392" s="63">
        <f t="shared" si="111"/>
        <v>0</v>
      </c>
      <c r="AA392" s="61">
        <f t="shared" si="112"/>
        <v>0</v>
      </c>
    </row>
    <row r="393" spans="1:27" s="61" customFormat="1" ht="12.75">
      <c r="A393" s="35">
        <v>366</v>
      </c>
      <c r="B393" s="57">
        <f t="shared" si="104"/>
        <v>7.092921805451624E-10</v>
      </c>
      <c r="C393" s="58">
        <f t="shared" si="95"/>
        <v>1.922323667713499E-07</v>
      </c>
      <c r="D393" s="65">
        <f t="shared" si="105"/>
        <v>0</v>
      </c>
      <c r="E393" s="66">
        <f t="shared" si="106"/>
        <v>0</v>
      </c>
      <c r="F393" s="65">
        <f t="shared" si="96"/>
        <v>0</v>
      </c>
      <c r="G393" s="58">
        <f t="shared" si="107"/>
        <v>0</v>
      </c>
      <c r="H393" s="57">
        <f t="shared" si="97"/>
        <v>0</v>
      </c>
      <c r="I393" s="60">
        <f t="shared" si="113"/>
        <v>0</v>
      </c>
      <c r="J393" s="67"/>
      <c r="K393" s="67"/>
      <c r="L393" s="67"/>
      <c r="M393" s="61">
        <f t="shared" si="108"/>
        <v>0</v>
      </c>
      <c r="Q393" s="62">
        <f t="shared" si="109"/>
        <v>-6.221512194315437E-11</v>
      </c>
      <c r="R393" s="63">
        <f t="shared" si="98"/>
        <v>-1.6549222436879063E-08</v>
      </c>
      <c r="S393" s="64">
        <f t="shared" si="110"/>
        <v>0</v>
      </c>
      <c r="T393" s="63">
        <f t="shared" si="99"/>
        <v>0</v>
      </c>
      <c r="U393" s="61">
        <f t="shared" si="100"/>
        <v>0</v>
      </c>
      <c r="V393" s="63">
        <f t="shared" si="101"/>
        <v>0</v>
      </c>
      <c r="W393" s="64">
        <f t="shared" si="102"/>
        <v>0</v>
      </c>
      <c r="X393" s="63">
        <f t="shared" si="103"/>
        <v>0</v>
      </c>
      <c r="Y393" s="63">
        <f t="shared" si="111"/>
        <v>0</v>
      </c>
      <c r="AA393" s="61">
        <f t="shared" si="112"/>
        <v>0</v>
      </c>
    </row>
    <row r="394" spans="1:27" s="61" customFormat="1" ht="12.75">
      <c r="A394" s="35">
        <v>367</v>
      </c>
      <c r="B394" s="57">
        <f t="shared" si="104"/>
        <v>7.092921805451624E-10</v>
      </c>
      <c r="C394" s="58">
        <f t="shared" si="95"/>
        <v>1.922323667713499E-07</v>
      </c>
      <c r="D394" s="65">
        <f t="shared" si="105"/>
        <v>0</v>
      </c>
      <c r="E394" s="66">
        <f t="shared" si="106"/>
        <v>0</v>
      </c>
      <c r="F394" s="65">
        <f t="shared" si="96"/>
        <v>0</v>
      </c>
      <c r="G394" s="58">
        <f t="shared" si="107"/>
        <v>0</v>
      </c>
      <c r="H394" s="57">
        <f t="shared" si="97"/>
        <v>0</v>
      </c>
      <c r="I394" s="60">
        <f t="shared" si="113"/>
        <v>0</v>
      </c>
      <c r="J394" s="67"/>
      <c r="K394" s="67"/>
      <c r="L394" s="67"/>
      <c r="M394" s="61">
        <f t="shared" si="108"/>
        <v>0</v>
      </c>
      <c r="Q394" s="62">
        <f t="shared" si="109"/>
        <v>-6.221512194315437E-11</v>
      </c>
      <c r="R394" s="63">
        <f t="shared" si="98"/>
        <v>-1.6549222436879063E-08</v>
      </c>
      <c r="S394" s="64">
        <f t="shared" si="110"/>
        <v>0</v>
      </c>
      <c r="T394" s="63">
        <f t="shared" si="99"/>
        <v>0</v>
      </c>
      <c r="U394" s="61">
        <f t="shared" si="100"/>
        <v>0</v>
      </c>
      <c r="V394" s="63">
        <f t="shared" si="101"/>
        <v>0</v>
      </c>
      <c r="W394" s="64">
        <f t="shared" si="102"/>
        <v>0</v>
      </c>
      <c r="X394" s="63">
        <f t="shared" si="103"/>
        <v>0</v>
      </c>
      <c r="Y394" s="63">
        <f t="shared" si="111"/>
        <v>0</v>
      </c>
      <c r="AA394" s="61">
        <f t="shared" si="112"/>
        <v>0</v>
      </c>
    </row>
    <row r="395" spans="1:27" s="61" customFormat="1" ht="12.75">
      <c r="A395" s="35">
        <v>368</v>
      </c>
      <c r="B395" s="57">
        <f t="shared" si="104"/>
        <v>7.092921805451624E-10</v>
      </c>
      <c r="C395" s="58">
        <f t="shared" si="95"/>
        <v>1.922323667713499E-07</v>
      </c>
      <c r="D395" s="65">
        <f t="shared" si="105"/>
        <v>0</v>
      </c>
      <c r="E395" s="66">
        <f t="shared" si="106"/>
        <v>0</v>
      </c>
      <c r="F395" s="65">
        <f t="shared" si="96"/>
        <v>0</v>
      </c>
      <c r="G395" s="58">
        <f t="shared" si="107"/>
        <v>0</v>
      </c>
      <c r="H395" s="57">
        <f t="shared" si="97"/>
        <v>0</v>
      </c>
      <c r="I395" s="60">
        <f t="shared" si="113"/>
        <v>0</v>
      </c>
      <c r="J395" s="67"/>
      <c r="K395" s="67"/>
      <c r="L395" s="67"/>
      <c r="M395" s="61">
        <f t="shared" si="108"/>
        <v>0</v>
      </c>
      <c r="Q395" s="62">
        <f t="shared" si="109"/>
        <v>-6.221512194315437E-11</v>
      </c>
      <c r="R395" s="63">
        <f t="shared" si="98"/>
        <v>-1.6549222436879063E-08</v>
      </c>
      <c r="S395" s="64">
        <f t="shared" si="110"/>
        <v>0</v>
      </c>
      <c r="T395" s="63">
        <f t="shared" si="99"/>
        <v>0</v>
      </c>
      <c r="U395" s="61">
        <f t="shared" si="100"/>
        <v>0</v>
      </c>
      <c r="V395" s="63">
        <f t="shared" si="101"/>
        <v>0</v>
      </c>
      <c r="W395" s="64">
        <f t="shared" si="102"/>
        <v>0</v>
      </c>
      <c r="X395" s="63">
        <f t="shared" si="103"/>
        <v>0</v>
      </c>
      <c r="Y395" s="63">
        <f t="shared" si="111"/>
        <v>0</v>
      </c>
      <c r="AA395" s="61">
        <f t="shared" si="112"/>
        <v>0</v>
      </c>
    </row>
    <row r="396" spans="1:27" s="61" customFormat="1" ht="12.75">
      <c r="A396" s="35">
        <v>369</v>
      </c>
      <c r="B396" s="57">
        <f t="shared" si="104"/>
        <v>7.092921805451624E-10</v>
      </c>
      <c r="C396" s="58">
        <f t="shared" si="95"/>
        <v>1.922323667713499E-07</v>
      </c>
      <c r="D396" s="65">
        <f t="shared" si="105"/>
        <v>0</v>
      </c>
      <c r="E396" s="66">
        <f t="shared" si="106"/>
        <v>0</v>
      </c>
      <c r="F396" s="65">
        <f t="shared" si="96"/>
        <v>0</v>
      </c>
      <c r="G396" s="58">
        <f t="shared" si="107"/>
        <v>0</v>
      </c>
      <c r="H396" s="57">
        <f t="shared" si="97"/>
        <v>0</v>
      </c>
      <c r="I396" s="60">
        <f t="shared" si="113"/>
        <v>0</v>
      </c>
      <c r="J396" s="67"/>
      <c r="K396" s="67"/>
      <c r="L396" s="67"/>
      <c r="M396" s="61">
        <f t="shared" si="108"/>
        <v>0</v>
      </c>
      <c r="Q396" s="62">
        <f t="shared" si="109"/>
        <v>-6.221512194315437E-11</v>
      </c>
      <c r="R396" s="63">
        <f t="shared" si="98"/>
        <v>-1.6549222436879063E-08</v>
      </c>
      <c r="S396" s="64">
        <f t="shared" si="110"/>
        <v>0</v>
      </c>
      <c r="T396" s="63">
        <f t="shared" si="99"/>
        <v>0</v>
      </c>
      <c r="U396" s="61">
        <f t="shared" si="100"/>
        <v>0</v>
      </c>
      <c r="V396" s="63">
        <f t="shared" si="101"/>
        <v>0</v>
      </c>
      <c r="W396" s="64">
        <f t="shared" si="102"/>
        <v>0</v>
      </c>
      <c r="X396" s="63">
        <f t="shared" si="103"/>
        <v>0</v>
      </c>
      <c r="Y396" s="63">
        <f t="shared" si="111"/>
        <v>0</v>
      </c>
      <c r="AA396" s="61">
        <f t="shared" si="112"/>
        <v>0</v>
      </c>
    </row>
    <row r="397" spans="1:27" s="61" customFormat="1" ht="12.75">
      <c r="A397" s="35">
        <v>370</v>
      </c>
      <c r="B397" s="57">
        <f t="shared" si="104"/>
        <v>7.092921805451624E-10</v>
      </c>
      <c r="C397" s="58">
        <f t="shared" si="95"/>
        <v>1.922323667713499E-07</v>
      </c>
      <c r="D397" s="65">
        <f t="shared" si="105"/>
        <v>0</v>
      </c>
      <c r="E397" s="66">
        <f t="shared" si="106"/>
        <v>0</v>
      </c>
      <c r="F397" s="65">
        <f t="shared" si="96"/>
        <v>0</v>
      </c>
      <c r="G397" s="58">
        <f t="shared" si="107"/>
        <v>0</v>
      </c>
      <c r="H397" s="57">
        <f t="shared" si="97"/>
        <v>0</v>
      </c>
      <c r="I397" s="60">
        <f t="shared" si="113"/>
        <v>0</v>
      </c>
      <c r="J397" s="67"/>
      <c r="K397" s="67"/>
      <c r="L397" s="67"/>
      <c r="M397" s="61">
        <f t="shared" si="108"/>
        <v>0</v>
      </c>
      <c r="Q397" s="62">
        <f t="shared" si="109"/>
        <v>-6.221512194315437E-11</v>
      </c>
      <c r="R397" s="63">
        <f t="shared" si="98"/>
        <v>-1.6549222436879063E-08</v>
      </c>
      <c r="S397" s="64">
        <f t="shared" si="110"/>
        <v>0</v>
      </c>
      <c r="T397" s="63">
        <f t="shared" si="99"/>
        <v>0</v>
      </c>
      <c r="U397" s="61">
        <f t="shared" si="100"/>
        <v>0</v>
      </c>
      <c r="V397" s="63">
        <f t="shared" si="101"/>
        <v>0</v>
      </c>
      <c r="W397" s="64">
        <f t="shared" si="102"/>
        <v>0</v>
      </c>
      <c r="X397" s="63">
        <f t="shared" si="103"/>
        <v>0</v>
      </c>
      <c r="Y397" s="63">
        <f t="shared" si="111"/>
        <v>0</v>
      </c>
      <c r="AA397" s="61">
        <f t="shared" si="112"/>
        <v>0</v>
      </c>
    </row>
    <row r="398" spans="1:27" s="61" customFormat="1" ht="12.75">
      <c r="A398" s="35">
        <v>371</v>
      </c>
      <c r="B398" s="57">
        <f t="shared" si="104"/>
        <v>7.092921805451624E-10</v>
      </c>
      <c r="C398" s="58">
        <f t="shared" si="95"/>
        <v>1.922323667713499E-07</v>
      </c>
      <c r="D398" s="65">
        <f t="shared" si="105"/>
        <v>0</v>
      </c>
      <c r="E398" s="66">
        <f t="shared" si="106"/>
        <v>0</v>
      </c>
      <c r="F398" s="65">
        <f t="shared" si="96"/>
        <v>0</v>
      </c>
      <c r="G398" s="58">
        <f t="shared" si="107"/>
        <v>0</v>
      </c>
      <c r="H398" s="57">
        <f t="shared" si="97"/>
        <v>0</v>
      </c>
      <c r="I398" s="60">
        <f t="shared" si="113"/>
        <v>0</v>
      </c>
      <c r="J398" s="67"/>
      <c r="K398" s="67"/>
      <c r="L398" s="67"/>
      <c r="M398" s="61">
        <f t="shared" si="108"/>
        <v>0</v>
      </c>
      <c r="Q398" s="62">
        <f t="shared" si="109"/>
        <v>-6.221512194315437E-11</v>
      </c>
      <c r="R398" s="63">
        <f t="shared" si="98"/>
        <v>-1.6549222436879063E-08</v>
      </c>
      <c r="S398" s="64">
        <f t="shared" si="110"/>
        <v>0</v>
      </c>
      <c r="T398" s="63">
        <f t="shared" si="99"/>
        <v>0</v>
      </c>
      <c r="U398" s="61">
        <f t="shared" si="100"/>
        <v>0</v>
      </c>
      <c r="V398" s="63">
        <f t="shared" si="101"/>
        <v>0</v>
      </c>
      <c r="W398" s="64">
        <f t="shared" si="102"/>
        <v>0</v>
      </c>
      <c r="X398" s="63">
        <f t="shared" si="103"/>
        <v>0</v>
      </c>
      <c r="Y398" s="63">
        <f t="shared" si="111"/>
        <v>0</v>
      </c>
      <c r="AA398" s="61">
        <f t="shared" si="112"/>
        <v>0</v>
      </c>
    </row>
    <row r="399" spans="1:27" s="61" customFormat="1" ht="12.75">
      <c r="A399" s="35">
        <v>372</v>
      </c>
      <c r="B399" s="57">
        <f t="shared" si="104"/>
        <v>7.092921805451624E-10</v>
      </c>
      <c r="C399" s="58">
        <f t="shared" si="95"/>
        <v>1.922323667713499E-07</v>
      </c>
      <c r="D399" s="65">
        <f t="shared" si="105"/>
        <v>0</v>
      </c>
      <c r="E399" s="66">
        <f t="shared" si="106"/>
        <v>0</v>
      </c>
      <c r="F399" s="65">
        <f t="shared" si="96"/>
        <v>0</v>
      </c>
      <c r="G399" s="58">
        <f t="shared" si="107"/>
        <v>0</v>
      </c>
      <c r="H399" s="57">
        <f t="shared" si="97"/>
        <v>0</v>
      </c>
      <c r="I399" s="60">
        <f t="shared" si="113"/>
        <v>0</v>
      </c>
      <c r="J399" s="67"/>
      <c r="K399" s="67"/>
      <c r="L399" s="67"/>
      <c r="M399" s="61">
        <f t="shared" si="108"/>
        <v>0</v>
      </c>
      <c r="Q399" s="62">
        <f t="shared" si="109"/>
        <v>-6.221512194315437E-11</v>
      </c>
      <c r="R399" s="63">
        <f t="shared" si="98"/>
        <v>-1.6549222436879063E-08</v>
      </c>
      <c r="S399" s="64">
        <f t="shared" si="110"/>
        <v>0</v>
      </c>
      <c r="T399" s="63">
        <f t="shared" si="99"/>
        <v>0</v>
      </c>
      <c r="U399" s="61">
        <f t="shared" si="100"/>
        <v>0</v>
      </c>
      <c r="V399" s="63">
        <f t="shared" si="101"/>
        <v>0</v>
      </c>
      <c r="W399" s="64">
        <f t="shared" si="102"/>
        <v>0</v>
      </c>
      <c r="X399" s="63">
        <f t="shared" si="103"/>
        <v>0</v>
      </c>
      <c r="Y399" s="63">
        <f t="shared" si="111"/>
        <v>0</v>
      </c>
      <c r="AA399" s="61">
        <f t="shared" si="112"/>
        <v>0</v>
      </c>
    </row>
    <row r="400" spans="1:27" s="61" customFormat="1" ht="12.75">
      <c r="A400" s="35">
        <v>373</v>
      </c>
      <c r="B400" s="57">
        <f t="shared" si="104"/>
        <v>7.092921805451624E-10</v>
      </c>
      <c r="C400" s="58">
        <f t="shared" si="95"/>
        <v>1.922323667713499E-07</v>
      </c>
      <c r="D400" s="65">
        <f t="shared" si="105"/>
        <v>0</v>
      </c>
      <c r="E400" s="66">
        <f t="shared" si="106"/>
        <v>0</v>
      </c>
      <c r="F400" s="65">
        <f t="shared" si="96"/>
        <v>0</v>
      </c>
      <c r="G400" s="58">
        <f t="shared" si="107"/>
        <v>0</v>
      </c>
      <c r="H400" s="57">
        <f t="shared" si="97"/>
        <v>0</v>
      </c>
      <c r="I400" s="60">
        <f t="shared" si="113"/>
        <v>0</v>
      </c>
      <c r="J400" s="67"/>
      <c r="K400" s="67"/>
      <c r="L400" s="67"/>
      <c r="M400" s="61">
        <f t="shared" si="108"/>
        <v>0</v>
      </c>
      <c r="Q400" s="62">
        <f t="shared" si="109"/>
        <v>-6.221512194315437E-11</v>
      </c>
      <c r="R400" s="63">
        <f t="shared" si="98"/>
        <v>-1.6549222436879063E-08</v>
      </c>
      <c r="S400" s="64">
        <f t="shared" si="110"/>
        <v>0</v>
      </c>
      <c r="T400" s="63">
        <f t="shared" si="99"/>
        <v>0</v>
      </c>
      <c r="U400" s="61">
        <f t="shared" si="100"/>
        <v>0</v>
      </c>
      <c r="V400" s="63">
        <f t="shared" si="101"/>
        <v>0</v>
      </c>
      <c r="W400" s="64">
        <f t="shared" si="102"/>
        <v>0</v>
      </c>
      <c r="X400" s="63">
        <f t="shared" si="103"/>
        <v>0</v>
      </c>
      <c r="Y400" s="63">
        <f t="shared" si="111"/>
        <v>0</v>
      </c>
      <c r="AA400" s="61">
        <f t="shared" si="112"/>
        <v>0</v>
      </c>
    </row>
    <row r="401" spans="1:27" s="61" customFormat="1" ht="12.75">
      <c r="A401" s="35">
        <v>374</v>
      </c>
      <c r="B401" s="57">
        <f t="shared" si="104"/>
        <v>7.092921805451624E-10</v>
      </c>
      <c r="C401" s="58">
        <f t="shared" si="95"/>
        <v>1.922323667713499E-07</v>
      </c>
      <c r="D401" s="65">
        <f t="shared" si="105"/>
        <v>0</v>
      </c>
      <c r="E401" s="66">
        <f t="shared" si="106"/>
        <v>0</v>
      </c>
      <c r="F401" s="65">
        <f t="shared" si="96"/>
        <v>0</v>
      </c>
      <c r="G401" s="58">
        <f t="shared" si="107"/>
        <v>0</v>
      </c>
      <c r="H401" s="57">
        <f t="shared" si="97"/>
        <v>0</v>
      </c>
      <c r="I401" s="60">
        <f t="shared" si="113"/>
        <v>0</v>
      </c>
      <c r="J401" s="67"/>
      <c r="K401" s="67"/>
      <c r="L401" s="67"/>
      <c r="M401" s="61">
        <f t="shared" si="108"/>
        <v>0</v>
      </c>
      <c r="Q401" s="62">
        <f t="shared" si="109"/>
        <v>-6.221512194315437E-11</v>
      </c>
      <c r="R401" s="63">
        <f t="shared" si="98"/>
        <v>-1.6549222436879063E-08</v>
      </c>
      <c r="S401" s="64">
        <f t="shared" si="110"/>
        <v>0</v>
      </c>
      <c r="T401" s="63">
        <f t="shared" si="99"/>
        <v>0</v>
      </c>
      <c r="U401" s="61">
        <f t="shared" si="100"/>
        <v>0</v>
      </c>
      <c r="V401" s="63">
        <f t="shared" si="101"/>
        <v>0</v>
      </c>
      <c r="W401" s="64">
        <f t="shared" si="102"/>
        <v>0</v>
      </c>
      <c r="X401" s="63">
        <f t="shared" si="103"/>
        <v>0</v>
      </c>
      <c r="Y401" s="63">
        <f t="shared" si="111"/>
        <v>0</v>
      </c>
      <c r="AA401" s="61">
        <f t="shared" si="112"/>
        <v>0</v>
      </c>
    </row>
    <row r="402" spans="1:27" s="61" customFormat="1" ht="12.75">
      <c r="A402" s="35">
        <v>375</v>
      </c>
      <c r="B402" s="57">
        <f t="shared" si="104"/>
        <v>7.092921805451624E-10</v>
      </c>
      <c r="C402" s="58">
        <f t="shared" si="95"/>
        <v>1.922323667713499E-07</v>
      </c>
      <c r="D402" s="65">
        <f t="shared" si="105"/>
        <v>0</v>
      </c>
      <c r="E402" s="66">
        <f t="shared" si="106"/>
        <v>0</v>
      </c>
      <c r="F402" s="65">
        <f t="shared" si="96"/>
        <v>0</v>
      </c>
      <c r="G402" s="58">
        <f t="shared" si="107"/>
        <v>0</v>
      </c>
      <c r="H402" s="57">
        <f t="shared" si="97"/>
        <v>0</v>
      </c>
      <c r="I402" s="60">
        <f t="shared" si="113"/>
        <v>0</v>
      </c>
      <c r="J402" s="67"/>
      <c r="K402" s="67"/>
      <c r="L402" s="67"/>
      <c r="M402" s="61">
        <f t="shared" si="108"/>
        <v>0</v>
      </c>
      <c r="Q402" s="62">
        <f t="shared" si="109"/>
        <v>-6.221512194315437E-11</v>
      </c>
      <c r="R402" s="63">
        <f t="shared" si="98"/>
        <v>-1.6549222436879063E-08</v>
      </c>
      <c r="S402" s="64">
        <f t="shared" si="110"/>
        <v>0</v>
      </c>
      <c r="T402" s="63">
        <f t="shared" si="99"/>
        <v>0</v>
      </c>
      <c r="U402" s="61">
        <f t="shared" si="100"/>
        <v>0</v>
      </c>
      <c r="V402" s="63">
        <f t="shared" si="101"/>
        <v>0</v>
      </c>
      <c r="W402" s="64">
        <f t="shared" si="102"/>
        <v>0</v>
      </c>
      <c r="X402" s="63">
        <f t="shared" si="103"/>
        <v>0</v>
      </c>
      <c r="Y402" s="63">
        <f t="shared" si="111"/>
        <v>0</v>
      </c>
      <c r="AA402" s="61">
        <f t="shared" si="112"/>
        <v>0</v>
      </c>
    </row>
    <row r="403" spans="1:27" s="61" customFormat="1" ht="12.75">
      <c r="A403" s="35">
        <v>376</v>
      </c>
      <c r="B403" s="57">
        <f t="shared" si="104"/>
        <v>7.092921805451624E-10</v>
      </c>
      <c r="C403" s="58">
        <f t="shared" si="95"/>
        <v>1.922323667713499E-07</v>
      </c>
      <c r="D403" s="65">
        <f t="shared" si="105"/>
        <v>0</v>
      </c>
      <c r="E403" s="66">
        <f t="shared" si="106"/>
        <v>0</v>
      </c>
      <c r="F403" s="65">
        <f t="shared" si="96"/>
        <v>0</v>
      </c>
      <c r="G403" s="58">
        <f t="shared" si="107"/>
        <v>0</v>
      </c>
      <c r="H403" s="57">
        <f t="shared" si="97"/>
        <v>0</v>
      </c>
      <c r="I403" s="60">
        <f t="shared" si="113"/>
        <v>0</v>
      </c>
      <c r="J403" s="67"/>
      <c r="K403" s="67"/>
      <c r="L403" s="67"/>
      <c r="M403" s="61">
        <f t="shared" si="108"/>
        <v>0</v>
      </c>
      <c r="Q403" s="62">
        <f t="shared" si="109"/>
        <v>-6.221512194315437E-11</v>
      </c>
      <c r="R403" s="63">
        <f t="shared" si="98"/>
        <v>-1.6549222436879063E-08</v>
      </c>
      <c r="S403" s="64">
        <f t="shared" si="110"/>
        <v>0</v>
      </c>
      <c r="T403" s="63">
        <f t="shared" si="99"/>
        <v>0</v>
      </c>
      <c r="U403" s="61">
        <f t="shared" si="100"/>
        <v>0</v>
      </c>
      <c r="V403" s="63">
        <f t="shared" si="101"/>
        <v>0</v>
      </c>
      <c r="W403" s="64">
        <f t="shared" si="102"/>
        <v>0</v>
      </c>
      <c r="X403" s="63">
        <f t="shared" si="103"/>
        <v>0</v>
      </c>
      <c r="Y403" s="63">
        <f t="shared" si="111"/>
        <v>0</v>
      </c>
      <c r="AA403" s="61">
        <f t="shared" si="112"/>
        <v>0</v>
      </c>
    </row>
    <row r="404" spans="1:27" s="61" customFormat="1" ht="12.75">
      <c r="A404" s="35">
        <v>377</v>
      </c>
      <c r="B404" s="57">
        <f t="shared" si="104"/>
        <v>7.092921805451624E-10</v>
      </c>
      <c r="C404" s="58">
        <f t="shared" si="95"/>
        <v>1.922323667713499E-07</v>
      </c>
      <c r="D404" s="65">
        <f t="shared" si="105"/>
        <v>0</v>
      </c>
      <c r="E404" s="66">
        <f t="shared" si="106"/>
        <v>0</v>
      </c>
      <c r="F404" s="65">
        <f t="shared" si="96"/>
        <v>0</v>
      </c>
      <c r="G404" s="58">
        <f t="shared" si="107"/>
        <v>0</v>
      </c>
      <c r="H404" s="57">
        <f t="shared" si="97"/>
        <v>0</v>
      </c>
      <c r="I404" s="60">
        <f t="shared" si="113"/>
        <v>0</v>
      </c>
      <c r="J404" s="67"/>
      <c r="K404" s="67"/>
      <c r="L404" s="67"/>
      <c r="M404" s="61">
        <f t="shared" si="108"/>
        <v>0</v>
      </c>
      <c r="Q404" s="62">
        <f t="shared" si="109"/>
        <v>-6.221512194315437E-11</v>
      </c>
      <c r="R404" s="63">
        <f t="shared" si="98"/>
        <v>-1.6549222436879063E-08</v>
      </c>
      <c r="S404" s="64">
        <f t="shared" si="110"/>
        <v>0</v>
      </c>
      <c r="T404" s="63">
        <f t="shared" si="99"/>
        <v>0</v>
      </c>
      <c r="U404" s="61">
        <f t="shared" si="100"/>
        <v>0</v>
      </c>
      <c r="V404" s="63">
        <f t="shared" si="101"/>
        <v>0</v>
      </c>
      <c r="W404" s="64">
        <f t="shared" si="102"/>
        <v>0</v>
      </c>
      <c r="X404" s="63">
        <f t="shared" si="103"/>
        <v>0</v>
      </c>
      <c r="Y404" s="63">
        <f t="shared" si="111"/>
        <v>0</v>
      </c>
      <c r="AA404" s="61">
        <f t="shared" si="112"/>
        <v>0</v>
      </c>
    </row>
    <row r="405" spans="1:27" s="61" customFormat="1" ht="12.75">
      <c r="A405" s="35">
        <v>378</v>
      </c>
      <c r="B405" s="57">
        <f t="shared" si="104"/>
        <v>7.092921805451624E-10</v>
      </c>
      <c r="C405" s="58">
        <f t="shared" si="95"/>
        <v>1.922323667713499E-07</v>
      </c>
      <c r="D405" s="65">
        <f t="shared" si="105"/>
        <v>0</v>
      </c>
      <c r="E405" s="66">
        <f t="shared" si="106"/>
        <v>0</v>
      </c>
      <c r="F405" s="65">
        <f t="shared" si="96"/>
        <v>0</v>
      </c>
      <c r="G405" s="58">
        <f t="shared" si="107"/>
        <v>0</v>
      </c>
      <c r="H405" s="57">
        <f t="shared" si="97"/>
        <v>0</v>
      </c>
      <c r="I405" s="60">
        <f t="shared" si="113"/>
        <v>0</v>
      </c>
      <c r="J405" s="67"/>
      <c r="K405" s="67"/>
      <c r="L405" s="67"/>
      <c r="M405" s="61">
        <f t="shared" si="108"/>
        <v>0</v>
      </c>
      <c r="Q405" s="62">
        <f t="shared" si="109"/>
        <v>-6.221512194315437E-11</v>
      </c>
      <c r="R405" s="63">
        <f t="shared" si="98"/>
        <v>-1.6549222436879063E-08</v>
      </c>
      <c r="S405" s="64">
        <f t="shared" si="110"/>
        <v>0</v>
      </c>
      <c r="T405" s="63">
        <f t="shared" si="99"/>
        <v>0</v>
      </c>
      <c r="U405" s="61">
        <f t="shared" si="100"/>
        <v>0</v>
      </c>
      <c r="V405" s="63">
        <f t="shared" si="101"/>
        <v>0</v>
      </c>
      <c r="W405" s="64">
        <f t="shared" si="102"/>
        <v>0</v>
      </c>
      <c r="X405" s="63">
        <f t="shared" si="103"/>
        <v>0</v>
      </c>
      <c r="Y405" s="63">
        <f t="shared" si="111"/>
        <v>0</v>
      </c>
      <c r="AA405" s="61">
        <f t="shared" si="112"/>
        <v>0</v>
      </c>
    </row>
    <row r="406" spans="1:27" s="61" customFormat="1" ht="12.75">
      <c r="A406" s="35">
        <v>379</v>
      </c>
      <c r="B406" s="57">
        <f t="shared" si="104"/>
        <v>7.092921805451624E-10</v>
      </c>
      <c r="C406" s="58">
        <f t="shared" si="95"/>
        <v>1.922323667713499E-07</v>
      </c>
      <c r="D406" s="65">
        <f t="shared" si="105"/>
        <v>0</v>
      </c>
      <c r="E406" s="66">
        <f t="shared" si="106"/>
        <v>0</v>
      </c>
      <c r="F406" s="65">
        <f t="shared" si="96"/>
        <v>0</v>
      </c>
      <c r="G406" s="58">
        <f t="shared" si="107"/>
        <v>0</v>
      </c>
      <c r="H406" s="57">
        <f t="shared" si="97"/>
        <v>0</v>
      </c>
      <c r="I406" s="60">
        <f t="shared" si="113"/>
        <v>0</v>
      </c>
      <c r="J406" s="67"/>
      <c r="K406" s="67"/>
      <c r="L406" s="67"/>
      <c r="M406" s="61">
        <f t="shared" si="108"/>
        <v>0</v>
      </c>
      <c r="Q406" s="62">
        <f t="shared" si="109"/>
        <v>-6.221512194315437E-11</v>
      </c>
      <c r="R406" s="63">
        <f t="shared" si="98"/>
        <v>-1.6549222436879063E-08</v>
      </c>
      <c r="S406" s="64">
        <f t="shared" si="110"/>
        <v>0</v>
      </c>
      <c r="T406" s="63">
        <f t="shared" si="99"/>
        <v>0</v>
      </c>
      <c r="U406" s="61">
        <f t="shared" si="100"/>
        <v>0</v>
      </c>
      <c r="V406" s="63">
        <f t="shared" si="101"/>
        <v>0</v>
      </c>
      <c r="W406" s="64">
        <f t="shared" si="102"/>
        <v>0</v>
      </c>
      <c r="X406" s="63">
        <f t="shared" si="103"/>
        <v>0</v>
      </c>
      <c r="Y406" s="63">
        <f t="shared" si="111"/>
        <v>0</v>
      </c>
      <c r="AA406" s="61">
        <f t="shared" si="112"/>
        <v>0</v>
      </c>
    </row>
    <row r="407" spans="1:27" s="61" customFormat="1" ht="12.75">
      <c r="A407" s="35">
        <v>380</v>
      </c>
      <c r="B407" s="57">
        <f t="shared" si="104"/>
        <v>7.092921805451624E-10</v>
      </c>
      <c r="C407" s="58">
        <f t="shared" si="95"/>
        <v>1.922323667713499E-07</v>
      </c>
      <c r="D407" s="65">
        <f t="shared" si="105"/>
        <v>0</v>
      </c>
      <c r="E407" s="66">
        <f t="shared" si="106"/>
        <v>0</v>
      </c>
      <c r="F407" s="65">
        <f t="shared" si="96"/>
        <v>0</v>
      </c>
      <c r="G407" s="58">
        <f t="shared" si="107"/>
        <v>0</v>
      </c>
      <c r="H407" s="57">
        <f t="shared" si="97"/>
        <v>0</v>
      </c>
      <c r="I407" s="60">
        <f t="shared" si="113"/>
        <v>0</v>
      </c>
      <c r="J407" s="67"/>
      <c r="K407" s="67"/>
      <c r="L407" s="67"/>
      <c r="M407" s="61">
        <f t="shared" si="108"/>
        <v>0</v>
      </c>
      <c r="Q407" s="62">
        <f t="shared" si="109"/>
        <v>-6.221512194315437E-11</v>
      </c>
      <c r="R407" s="63">
        <f t="shared" si="98"/>
        <v>-1.6549222436879063E-08</v>
      </c>
      <c r="S407" s="64">
        <f t="shared" si="110"/>
        <v>0</v>
      </c>
      <c r="T407" s="63">
        <f t="shared" si="99"/>
        <v>0</v>
      </c>
      <c r="U407" s="61">
        <f t="shared" si="100"/>
        <v>0</v>
      </c>
      <c r="V407" s="63">
        <f t="shared" si="101"/>
        <v>0</v>
      </c>
      <c r="W407" s="64">
        <f t="shared" si="102"/>
        <v>0</v>
      </c>
      <c r="X407" s="63">
        <f t="shared" si="103"/>
        <v>0</v>
      </c>
      <c r="Y407" s="63">
        <f t="shared" si="111"/>
        <v>0</v>
      </c>
      <c r="AA407" s="61">
        <f t="shared" si="112"/>
        <v>0</v>
      </c>
    </row>
    <row r="408" spans="1:27" s="61" customFormat="1" ht="12.75">
      <c r="A408" s="35">
        <v>381</v>
      </c>
      <c r="B408" s="57">
        <f t="shared" si="104"/>
        <v>7.092921805451624E-10</v>
      </c>
      <c r="C408" s="58">
        <f t="shared" si="95"/>
        <v>1.922323667713499E-07</v>
      </c>
      <c r="D408" s="65">
        <f t="shared" si="105"/>
        <v>0</v>
      </c>
      <c r="E408" s="66">
        <f t="shared" si="106"/>
        <v>0</v>
      </c>
      <c r="F408" s="65">
        <f t="shared" si="96"/>
        <v>0</v>
      </c>
      <c r="G408" s="58">
        <f t="shared" si="107"/>
        <v>0</v>
      </c>
      <c r="H408" s="57">
        <f t="shared" si="97"/>
        <v>0</v>
      </c>
      <c r="I408" s="60">
        <f t="shared" si="113"/>
        <v>0</v>
      </c>
      <c r="J408" s="67"/>
      <c r="K408" s="67"/>
      <c r="L408" s="67"/>
      <c r="M408" s="61">
        <f t="shared" si="108"/>
        <v>0</v>
      </c>
      <c r="Q408" s="62">
        <f t="shared" si="109"/>
        <v>-6.221512194315437E-11</v>
      </c>
      <c r="R408" s="63">
        <f t="shared" si="98"/>
        <v>-1.6549222436879063E-08</v>
      </c>
      <c r="S408" s="64">
        <f t="shared" si="110"/>
        <v>0</v>
      </c>
      <c r="T408" s="63">
        <f t="shared" si="99"/>
        <v>0</v>
      </c>
      <c r="U408" s="61">
        <f t="shared" si="100"/>
        <v>0</v>
      </c>
      <c r="V408" s="63">
        <f t="shared" si="101"/>
        <v>0</v>
      </c>
      <c r="W408" s="64">
        <f t="shared" si="102"/>
        <v>0</v>
      </c>
      <c r="X408" s="63">
        <f t="shared" si="103"/>
        <v>0</v>
      </c>
      <c r="Y408" s="63">
        <f t="shared" si="111"/>
        <v>0</v>
      </c>
      <c r="AA408" s="61">
        <f t="shared" si="112"/>
        <v>0</v>
      </c>
    </row>
    <row r="409" spans="1:27" s="61" customFormat="1" ht="12.75">
      <c r="A409" s="35">
        <v>382</v>
      </c>
      <c r="B409" s="57">
        <f t="shared" si="104"/>
        <v>7.092921805451624E-10</v>
      </c>
      <c r="C409" s="58">
        <f t="shared" si="95"/>
        <v>1.922323667713499E-07</v>
      </c>
      <c r="D409" s="65">
        <f t="shared" si="105"/>
        <v>0</v>
      </c>
      <c r="E409" s="66">
        <f t="shared" si="106"/>
        <v>0</v>
      </c>
      <c r="F409" s="65">
        <f t="shared" si="96"/>
        <v>0</v>
      </c>
      <c r="G409" s="58">
        <f t="shared" si="107"/>
        <v>0</v>
      </c>
      <c r="H409" s="57">
        <f t="shared" si="97"/>
        <v>0</v>
      </c>
      <c r="I409" s="60">
        <f t="shared" si="113"/>
        <v>0</v>
      </c>
      <c r="J409" s="67"/>
      <c r="K409" s="67"/>
      <c r="L409" s="67"/>
      <c r="M409" s="61">
        <f t="shared" si="108"/>
        <v>0</v>
      </c>
      <c r="Q409" s="62">
        <f t="shared" si="109"/>
        <v>-6.221512194315437E-11</v>
      </c>
      <c r="R409" s="63">
        <f t="shared" si="98"/>
        <v>-1.6549222436879063E-08</v>
      </c>
      <c r="S409" s="64">
        <f t="shared" si="110"/>
        <v>0</v>
      </c>
      <c r="T409" s="63">
        <f t="shared" si="99"/>
        <v>0</v>
      </c>
      <c r="U409" s="61">
        <f t="shared" si="100"/>
        <v>0</v>
      </c>
      <c r="V409" s="63">
        <f t="shared" si="101"/>
        <v>0</v>
      </c>
      <c r="W409" s="64">
        <f t="shared" si="102"/>
        <v>0</v>
      </c>
      <c r="X409" s="63">
        <f t="shared" si="103"/>
        <v>0</v>
      </c>
      <c r="Y409" s="63">
        <f t="shared" si="111"/>
        <v>0</v>
      </c>
      <c r="AA409" s="61">
        <f t="shared" si="112"/>
        <v>0</v>
      </c>
    </row>
    <row r="410" spans="1:27" s="61" customFormat="1" ht="12.75">
      <c r="A410" s="35">
        <v>383</v>
      </c>
      <c r="B410" s="57">
        <f t="shared" si="104"/>
        <v>7.092921805451624E-10</v>
      </c>
      <c r="C410" s="58">
        <f t="shared" si="95"/>
        <v>1.922323667713499E-07</v>
      </c>
      <c r="D410" s="65">
        <f t="shared" si="105"/>
        <v>0</v>
      </c>
      <c r="E410" s="66">
        <f t="shared" si="106"/>
        <v>0</v>
      </c>
      <c r="F410" s="65">
        <f t="shared" si="96"/>
        <v>0</v>
      </c>
      <c r="G410" s="58">
        <f t="shared" si="107"/>
        <v>0</v>
      </c>
      <c r="H410" s="57">
        <f t="shared" si="97"/>
        <v>0</v>
      </c>
      <c r="I410" s="60">
        <f t="shared" si="113"/>
        <v>0</v>
      </c>
      <c r="J410" s="67"/>
      <c r="K410" s="67"/>
      <c r="L410" s="67"/>
      <c r="M410" s="61">
        <f t="shared" si="108"/>
        <v>0</v>
      </c>
      <c r="Q410" s="62">
        <f t="shared" si="109"/>
        <v>-6.221512194315437E-11</v>
      </c>
      <c r="R410" s="63">
        <f t="shared" si="98"/>
        <v>-1.6549222436879063E-08</v>
      </c>
      <c r="S410" s="64">
        <f t="shared" si="110"/>
        <v>0</v>
      </c>
      <c r="T410" s="63">
        <f t="shared" si="99"/>
        <v>0</v>
      </c>
      <c r="U410" s="61">
        <f t="shared" si="100"/>
        <v>0</v>
      </c>
      <c r="V410" s="63">
        <f t="shared" si="101"/>
        <v>0</v>
      </c>
      <c r="W410" s="64">
        <f t="shared" si="102"/>
        <v>0</v>
      </c>
      <c r="X410" s="63">
        <f t="shared" si="103"/>
        <v>0</v>
      </c>
      <c r="Y410" s="63">
        <f t="shared" si="111"/>
        <v>0</v>
      </c>
      <c r="AA410" s="61">
        <f t="shared" si="112"/>
        <v>0</v>
      </c>
    </row>
    <row r="411" spans="1:27" s="61" customFormat="1" ht="12.75">
      <c r="A411" s="35">
        <v>384</v>
      </c>
      <c r="B411" s="57">
        <f t="shared" si="104"/>
        <v>7.092921805451624E-10</v>
      </c>
      <c r="C411" s="58">
        <f t="shared" si="95"/>
        <v>1.922323667713499E-07</v>
      </c>
      <c r="D411" s="65">
        <f t="shared" si="105"/>
        <v>0</v>
      </c>
      <c r="E411" s="66">
        <f t="shared" si="106"/>
        <v>0</v>
      </c>
      <c r="F411" s="65">
        <f t="shared" si="96"/>
        <v>0</v>
      </c>
      <c r="G411" s="58">
        <f t="shared" si="107"/>
        <v>0</v>
      </c>
      <c r="H411" s="57">
        <f t="shared" si="97"/>
        <v>0</v>
      </c>
      <c r="I411" s="60">
        <f t="shared" si="113"/>
        <v>0</v>
      </c>
      <c r="J411" s="67"/>
      <c r="K411" s="67"/>
      <c r="L411" s="67"/>
      <c r="M411" s="61">
        <f t="shared" si="108"/>
        <v>0</v>
      </c>
      <c r="Q411" s="62">
        <f t="shared" si="109"/>
        <v>-6.221512194315437E-11</v>
      </c>
      <c r="R411" s="63">
        <f t="shared" si="98"/>
        <v>-1.6549222436879063E-08</v>
      </c>
      <c r="S411" s="64">
        <f t="shared" si="110"/>
        <v>0</v>
      </c>
      <c r="T411" s="63">
        <f t="shared" si="99"/>
        <v>0</v>
      </c>
      <c r="U411" s="61">
        <f t="shared" si="100"/>
        <v>0</v>
      </c>
      <c r="V411" s="63">
        <f t="shared" si="101"/>
        <v>0</v>
      </c>
      <c r="W411" s="64">
        <f t="shared" si="102"/>
        <v>0</v>
      </c>
      <c r="X411" s="63">
        <f t="shared" si="103"/>
        <v>0</v>
      </c>
      <c r="Y411" s="63">
        <f t="shared" si="111"/>
        <v>0</v>
      </c>
      <c r="AA411" s="61">
        <f t="shared" si="112"/>
        <v>0</v>
      </c>
    </row>
    <row r="412" spans="1:27" s="61" customFormat="1" ht="12.75">
      <c r="A412" s="35">
        <v>385</v>
      </c>
      <c r="B412" s="57">
        <f t="shared" si="104"/>
        <v>7.092921805451624E-10</v>
      </c>
      <c r="C412" s="58">
        <f aca="true" t="shared" si="114" ref="C412:C447">+B412*$B$8</f>
        <v>1.922323667713499E-07</v>
      </c>
      <c r="D412" s="65">
        <f t="shared" si="105"/>
        <v>0</v>
      </c>
      <c r="E412" s="66">
        <f t="shared" si="106"/>
        <v>0</v>
      </c>
      <c r="F412" s="65">
        <f aca="true" t="shared" si="115" ref="F412:F447">+IF(A412&lt;=$B$6,B411*$B$10/12,0)</f>
        <v>0</v>
      </c>
      <c r="G412" s="58">
        <f t="shared" si="107"/>
        <v>0</v>
      </c>
      <c r="H412" s="57">
        <f aca="true" t="shared" si="116" ref="H412:H447">+IF(A412&lt;=$B$6,IF(A412&lt;=$B$23,B411*$B$10/12,PMT($B$10/12,$B$6-$B$23,-$B$27)),0)</f>
        <v>0</v>
      </c>
      <c r="I412" s="60">
        <f t="shared" si="113"/>
        <v>0</v>
      </c>
      <c r="J412" s="67"/>
      <c r="K412" s="67"/>
      <c r="L412" s="67"/>
      <c r="M412" s="61">
        <f t="shared" si="108"/>
        <v>0</v>
      </c>
      <c r="Q412" s="62">
        <f t="shared" si="109"/>
        <v>-6.221512194315437E-11</v>
      </c>
      <c r="R412" s="63">
        <f aca="true" t="shared" si="117" ref="R412:R447">+Q412*$B$9</f>
        <v>-1.6549222436879063E-08</v>
      </c>
      <c r="S412" s="64">
        <f t="shared" si="110"/>
        <v>0</v>
      </c>
      <c r="T412" s="63">
        <f aca="true" t="shared" si="118" ref="T412:T447">S412*B$9</f>
        <v>0</v>
      </c>
      <c r="U412" s="61">
        <f aca="true" t="shared" si="119" ref="U412:U447">+IF(A412&lt;=$B$6,Q411*$B$24/12,0)</f>
        <v>0</v>
      </c>
      <c r="V412" s="63">
        <f aca="true" t="shared" si="120" ref="V412:V447">U412*B$9</f>
        <v>0</v>
      </c>
      <c r="W412" s="64">
        <f aca="true" t="shared" si="121" ref="W412:W447">+IF(A412&lt;=$B$6,IF(A412&lt;=$B$23,Q411*$B$24/12,PMT($B$24/12,$B$6-$B$23,-$Q$27)),0)</f>
        <v>0</v>
      </c>
      <c r="X412" s="63">
        <f aca="true" t="shared" si="122" ref="X412:X447">W412*B$9</f>
        <v>0</v>
      </c>
      <c r="Y412" s="63">
        <f t="shared" si="111"/>
        <v>0</v>
      </c>
      <c r="AA412" s="61">
        <f t="shared" si="112"/>
        <v>0</v>
      </c>
    </row>
    <row r="413" spans="1:27" s="61" customFormat="1" ht="12.75">
      <c r="A413" s="35">
        <v>386</v>
      </c>
      <c r="B413" s="57">
        <f aca="true" t="shared" si="123" ref="B413:B447">+B412-D413</f>
        <v>7.092921805451624E-10</v>
      </c>
      <c r="C413" s="58">
        <f t="shared" si="114"/>
        <v>1.922323667713499E-07</v>
      </c>
      <c r="D413" s="65">
        <f aca="true" t="shared" si="124" ref="D413:D447">+H413-F413</f>
        <v>0</v>
      </c>
      <c r="E413" s="66">
        <f aca="true" t="shared" si="125" ref="E413:E447">+D413*$B$8</f>
        <v>0</v>
      </c>
      <c r="F413" s="65">
        <f t="shared" si="115"/>
        <v>0</v>
      </c>
      <c r="G413" s="58">
        <f aca="true" t="shared" si="126" ref="G413:G447">+F413*$B$8</f>
        <v>0</v>
      </c>
      <c r="H413" s="57">
        <f t="shared" si="116"/>
        <v>0</v>
      </c>
      <c r="I413" s="60">
        <f t="shared" si="113"/>
        <v>0</v>
      </c>
      <c r="J413" s="67"/>
      <c r="K413" s="67"/>
      <c r="L413" s="67"/>
      <c r="M413" s="61">
        <f aca="true" t="shared" si="127" ref="M413:M447">IF(A413&lt;=B$6,B$17+C$18+B$19/12,0)</f>
        <v>0</v>
      </c>
      <c r="Q413" s="62">
        <f aca="true" t="shared" si="128" ref="Q413:Q446">Q412-S413</f>
        <v>-6.221512194315437E-11</v>
      </c>
      <c r="R413" s="63">
        <f t="shared" si="117"/>
        <v>-1.6549222436879063E-08</v>
      </c>
      <c r="S413" s="64">
        <f aca="true" t="shared" si="129" ref="S413:S447">W413-U413</f>
        <v>0</v>
      </c>
      <c r="T413" s="63">
        <f t="shared" si="118"/>
        <v>0</v>
      </c>
      <c r="U413" s="61">
        <f t="shared" si="119"/>
        <v>0</v>
      </c>
      <c r="V413" s="63">
        <f t="shared" si="120"/>
        <v>0</v>
      </c>
      <c r="W413" s="64">
        <f t="shared" si="121"/>
        <v>0</v>
      </c>
      <c r="X413" s="63">
        <f t="shared" si="122"/>
        <v>0</v>
      </c>
      <c r="Y413" s="63">
        <f aca="true" t="shared" si="130" ref="Y413:Y447">X413+AA413</f>
        <v>0</v>
      </c>
      <c r="AA413" s="61">
        <f aca="true" t="shared" si="131" ref="AA413:AA447">IF(A413&lt;=B$6,B$17+D$18+B$19/12,0)</f>
        <v>0</v>
      </c>
    </row>
    <row r="414" spans="1:27" s="61" customFormat="1" ht="12.75">
      <c r="A414" s="35">
        <v>387</v>
      </c>
      <c r="B414" s="57">
        <f t="shared" si="123"/>
        <v>7.092921805451624E-10</v>
      </c>
      <c r="C414" s="58">
        <f t="shared" si="114"/>
        <v>1.922323667713499E-07</v>
      </c>
      <c r="D414" s="65">
        <f t="shared" si="124"/>
        <v>0</v>
      </c>
      <c r="E414" s="66">
        <f t="shared" si="125"/>
        <v>0</v>
      </c>
      <c r="F414" s="65">
        <f t="shared" si="115"/>
        <v>0</v>
      </c>
      <c r="G414" s="58">
        <f t="shared" si="126"/>
        <v>0</v>
      </c>
      <c r="H414" s="57">
        <f t="shared" si="116"/>
        <v>0</v>
      </c>
      <c r="I414" s="60">
        <f aca="true" t="shared" si="132" ref="I414:I447">+H414*$B$8</f>
        <v>0</v>
      </c>
      <c r="J414" s="67"/>
      <c r="K414" s="67"/>
      <c r="L414" s="67"/>
      <c r="M414" s="61">
        <f t="shared" si="127"/>
        <v>0</v>
      </c>
      <c r="Q414" s="62">
        <f t="shared" si="128"/>
        <v>-6.221512194315437E-11</v>
      </c>
      <c r="R414" s="63">
        <f t="shared" si="117"/>
        <v>-1.6549222436879063E-08</v>
      </c>
      <c r="S414" s="64">
        <f t="shared" si="129"/>
        <v>0</v>
      </c>
      <c r="T414" s="63">
        <f t="shared" si="118"/>
        <v>0</v>
      </c>
      <c r="U414" s="61">
        <f t="shared" si="119"/>
        <v>0</v>
      </c>
      <c r="V414" s="63">
        <f t="shared" si="120"/>
        <v>0</v>
      </c>
      <c r="W414" s="64">
        <f t="shared" si="121"/>
        <v>0</v>
      </c>
      <c r="X414" s="63">
        <f t="shared" si="122"/>
        <v>0</v>
      </c>
      <c r="Y414" s="63">
        <f t="shared" si="130"/>
        <v>0</v>
      </c>
      <c r="AA414" s="61">
        <f t="shared" si="131"/>
        <v>0</v>
      </c>
    </row>
    <row r="415" spans="1:27" s="61" customFormat="1" ht="12.75">
      <c r="A415" s="35">
        <v>388</v>
      </c>
      <c r="B415" s="57">
        <f t="shared" si="123"/>
        <v>7.092921805451624E-10</v>
      </c>
      <c r="C415" s="58">
        <f t="shared" si="114"/>
        <v>1.922323667713499E-07</v>
      </c>
      <c r="D415" s="65">
        <f t="shared" si="124"/>
        <v>0</v>
      </c>
      <c r="E415" s="66">
        <f t="shared" si="125"/>
        <v>0</v>
      </c>
      <c r="F415" s="65">
        <f t="shared" si="115"/>
        <v>0</v>
      </c>
      <c r="G415" s="58">
        <f t="shared" si="126"/>
        <v>0</v>
      </c>
      <c r="H415" s="57">
        <f t="shared" si="116"/>
        <v>0</v>
      </c>
      <c r="I415" s="60">
        <f t="shared" si="132"/>
        <v>0</v>
      </c>
      <c r="J415" s="67"/>
      <c r="K415" s="67"/>
      <c r="L415" s="67"/>
      <c r="M415" s="61">
        <f t="shared" si="127"/>
        <v>0</v>
      </c>
      <c r="Q415" s="62">
        <f t="shared" si="128"/>
        <v>-6.221512194315437E-11</v>
      </c>
      <c r="R415" s="63">
        <f t="shared" si="117"/>
        <v>-1.6549222436879063E-08</v>
      </c>
      <c r="S415" s="64">
        <f t="shared" si="129"/>
        <v>0</v>
      </c>
      <c r="T415" s="63">
        <f t="shared" si="118"/>
        <v>0</v>
      </c>
      <c r="U415" s="61">
        <f t="shared" si="119"/>
        <v>0</v>
      </c>
      <c r="V415" s="63">
        <f t="shared" si="120"/>
        <v>0</v>
      </c>
      <c r="W415" s="64">
        <f t="shared" si="121"/>
        <v>0</v>
      </c>
      <c r="X415" s="63">
        <f t="shared" si="122"/>
        <v>0</v>
      </c>
      <c r="Y415" s="63">
        <f t="shared" si="130"/>
        <v>0</v>
      </c>
      <c r="AA415" s="61">
        <f t="shared" si="131"/>
        <v>0</v>
      </c>
    </row>
    <row r="416" spans="1:27" s="61" customFormat="1" ht="12.75">
      <c r="A416" s="35">
        <v>389</v>
      </c>
      <c r="B416" s="57">
        <f t="shared" si="123"/>
        <v>7.092921805451624E-10</v>
      </c>
      <c r="C416" s="58">
        <f t="shared" si="114"/>
        <v>1.922323667713499E-07</v>
      </c>
      <c r="D416" s="65">
        <f t="shared" si="124"/>
        <v>0</v>
      </c>
      <c r="E416" s="66">
        <f t="shared" si="125"/>
        <v>0</v>
      </c>
      <c r="F416" s="65">
        <f t="shared" si="115"/>
        <v>0</v>
      </c>
      <c r="G416" s="58">
        <f t="shared" si="126"/>
        <v>0</v>
      </c>
      <c r="H416" s="57">
        <f t="shared" si="116"/>
        <v>0</v>
      </c>
      <c r="I416" s="60">
        <f t="shared" si="132"/>
        <v>0</v>
      </c>
      <c r="J416" s="67"/>
      <c r="K416" s="67"/>
      <c r="L416" s="67"/>
      <c r="M416" s="61">
        <f t="shared" si="127"/>
        <v>0</v>
      </c>
      <c r="Q416" s="62">
        <f t="shared" si="128"/>
        <v>-6.221512194315437E-11</v>
      </c>
      <c r="R416" s="63">
        <f t="shared" si="117"/>
        <v>-1.6549222436879063E-08</v>
      </c>
      <c r="S416" s="64">
        <f t="shared" si="129"/>
        <v>0</v>
      </c>
      <c r="T416" s="63">
        <f t="shared" si="118"/>
        <v>0</v>
      </c>
      <c r="U416" s="61">
        <f t="shared" si="119"/>
        <v>0</v>
      </c>
      <c r="V416" s="63">
        <f t="shared" si="120"/>
        <v>0</v>
      </c>
      <c r="W416" s="64">
        <f t="shared" si="121"/>
        <v>0</v>
      </c>
      <c r="X416" s="63">
        <f t="shared" si="122"/>
        <v>0</v>
      </c>
      <c r="Y416" s="63">
        <f t="shared" si="130"/>
        <v>0</v>
      </c>
      <c r="AA416" s="61">
        <f t="shared" si="131"/>
        <v>0</v>
      </c>
    </row>
    <row r="417" spans="1:27" s="61" customFormat="1" ht="12.75">
      <c r="A417" s="35">
        <v>390</v>
      </c>
      <c r="B417" s="57">
        <f t="shared" si="123"/>
        <v>7.092921805451624E-10</v>
      </c>
      <c r="C417" s="58">
        <f t="shared" si="114"/>
        <v>1.922323667713499E-07</v>
      </c>
      <c r="D417" s="65">
        <f t="shared" si="124"/>
        <v>0</v>
      </c>
      <c r="E417" s="66">
        <f t="shared" si="125"/>
        <v>0</v>
      </c>
      <c r="F417" s="65">
        <f t="shared" si="115"/>
        <v>0</v>
      </c>
      <c r="G417" s="58">
        <f t="shared" si="126"/>
        <v>0</v>
      </c>
      <c r="H417" s="57">
        <f t="shared" si="116"/>
        <v>0</v>
      </c>
      <c r="I417" s="60">
        <f t="shared" si="132"/>
        <v>0</v>
      </c>
      <c r="J417" s="67"/>
      <c r="K417" s="67"/>
      <c r="L417" s="67"/>
      <c r="M417" s="61">
        <f t="shared" si="127"/>
        <v>0</v>
      </c>
      <c r="Q417" s="62">
        <f t="shared" si="128"/>
        <v>-6.221512194315437E-11</v>
      </c>
      <c r="R417" s="63">
        <f t="shared" si="117"/>
        <v>-1.6549222436879063E-08</v>
      </c>
      <c r="S417" s="64">
        <f t="shared" si="129"/>
        <v>0</v>
      </c>
      <c r="T417" s="63">
        <f t="shared" si="118"/>
        <v>0</v>
      </c>
      <c r="U417" s="61">
        <f t="shared" si="119"/>
        <v>0</v>
      </c>
      <c r="V417" s="63">
        <f t="shared" si="120"/>
        <v>0</v>
      </c>
      <c r="W417" s="64">
        <f t="shared" si="121"/>
        <v>0</v>
      </c>
      <c r="X417" s="63">
        <f t="shared" si="122"/>
        <v>0</v>
      </c>
      <c r="Y417" s="63">
        <f t="shared" si="130"/>
        <v>0</v>
      </c>
      <c r="AA417" s="61">
        <f t="shared" si="131"/>
        <v>0</v>
      </c>
    </row>
    <row r="418" spans="1:27" s="61" customFormat="1" ht="12.75">
      <c r="A418" s="35">
        <v>391</v>
      </c>
      <c r="B418" s="57">
        <f t="shared" si="123"/>
        <v>7.092921805451624E-10</v>
      </c>
      <c r="C418" s="58">
        <f t="shared" si="114"/>
        <v>1.922323667713499E-07</v>
      </c>
      <c r="D418" s="65">
        <f t="shared" si="124"/>
        <v>0</v>
      </c>
      <c r="E418" s="66">
        <f t="shared" si="125"/>
        <v>0</v>
      </c>
      <c r="F418" s="65">
        <f t="shared" si="115"/>
        <v>0</v>
      </c>
      <c r="G418" s="58">
        <f t="shared" si="126"/>
        <v>0</v>
      </c>
      <c r="H418" s="57">
        <f t="shared" si="116"/>
        <v>0</v>
      </c>
      <c r="I418" s="60">
        <f t="shared" si="132"/>
        <v>0</v>
      </c>
      <c r="J418" s="67"/>
      <c r="K418" s="67"/>
      <c r="L418" s="67"/>
      <c r="M418" s="61">
        <f t="shared" si="127"/>
        <v>0</v>
      </c>
      <c r="Q418" s="62">
        <f t="shared" si="128"/>
        <v>-6.221512194315437E-11</v>
      </c>
      <c r="R418" s="63">
        <f t="shared" si="117"/>
        <v>-1.6549222436879063E-08</v>
      </c>
      <c r="S418" s="64">
        <f t="shared" si="129"/>
        <v>0</v>
      </c>
      <c r="T418" s="63">
        <f t="shared" si="118"/>
        <v>0</v>
      </c>
      <c r="U418" s="61">
        <f t="shared" si="119"/>
        <v>0</v>
      </c>
      <c r="V418" s="63">
        <f t="shared" si="120"/>
        <v>0</v>
      </c>
      <c r="W418" s="64">
        <f t="shared" si="121"/>
        <v>0</v>
      </c>
      <c r="X418" s="63">
        <f t="shared" si="122"/>
        <v>0</v>
      </c>
      <c r="Y418" s="63">
        <f t="shared" si="130"/>
        <v>0</v>
      </c>
      <c r="AA418" s="61">
        <f t="shared" si="131"/>
        <v>0</v>
      </c>
    </row>
    <row r="419" spans="1:27" s="61" customFormat="1" ht="12.75">
      <c r="A419" s="35">
        <v>392</v>
      </c>
      <c r="B419" s="57">
        <f t="shared" si="123"/>
        <v>7.092921805451624E-10</v>
      </c>
      <c r="C419" s="58">
        <f t="shared" si="114"/>
        <v>1.922323667713499E-07</v>
      </c>
      <c r="D419" s="65">
        <f t="shared" si="124"/>
        <v>0</v>
      </c>
      <c r="E419" s="66">
        <f t="shared" si="125"/>
        <v>0</v>
      </c>
      <c r="F419" s="65">
        <f t="shared" si="115"/>
        <v>0</v>
      </c>
      <c r="G419" s="58">
        <f t="shared" si="126"/>
        <v>0</v>
      </c>
      <c r="H419" s="57">
        <f t="shared" si="116"/>
        <v>0</v>
      </c>
      <c r="I419" s="60">
        <f t="shared" si="132"/>
        <v>0</v>
      </c>
      <c r="J419" s="67"/>
      <c r="K419" s="67"/>
      <c r="L419" s="67"/>
      <c r="M419" s="61">
        <f t="shared" si="127"/>
        <v>0</v>
      </c>
      <c r="Q419" s="62">
        <f t="shared" si="128"/>
        <v>-6.221512194315437E-11</v>
      </c>
      <c r="R419" s="63">
        <f t="shared" si="117"/>
        <v>-1.6549222436879063E-08</v>
      </c>
      <c r="S419" s="64">
        <f t="shared" si="129"/>
        <v>0</v>
      </c>
      <c r="T419" s="63">
        <f t="shared" si="118"/>
        <v>0</v>
      </c>
      <c r="U419" s="61">
        <f t="shared" si="119"/>
        <v>0</v>
      </c>
      <c r="V419" s="63">
        <f t="shared" si="120"/>
        <v>0</v>
      </c>
      <c r="W419" s="64">
        <f t="shared" si="121"/>
        <v>0</v>
      </c>
      <c r="X419" s="63">
        <f t="shared" si="122"/>
        <v>0</v>
      </c>
      <c r="Y419" s="63">
        <f t="shared" si="130"/>
        <v>0</v>
      </c>
      <c r="AA419" s="61">
        <f t="shared" si="131"/>
        <v>0</v>
      </c>
    </row>
    <row r="420" spans="1:27" s="61" customFormat="1" ht="12.75">
      <c r="A420" s="35">
        <v>393</v>
      </c>
      <c r="B420" s="57">
        <f t="shared" si="123"/>
        <v>7.092921805451624E-10</v>
      </c>
      <c r="C420" s="58">
        <f t="shared" si="114"/>
        <v>1.922323667713499E-07</v>
      </c>
      <c r="D420" s="65">
        <f t="shared" si="124"/>
        <v>0</v>
      </c>
      <c r="E420" s="66">
        <f t="shared" si="125"/>
        <v>0</v>
      </c>
      <c r="F420" s="65">
        <f t="shared" si="115"/>
        <v>0</v>
      </c>
      <c r="G420" s="58">
        <f t="shared" si="126"/>
        <v>0</v>
      </c>
      <c r="H420" s="57">
        <f t="shared" si="116"/>
        <v>0</v>
      </c>
      <c r="I420" s="60">
        <f t="shared" si="132"/>
        <v>0</v>
      </c>
      <c r="J420" s="67"/>
      <c r="K420" s="67"/>
      <c r="L420" s="67"/>
      <c r="M420" s="61">
        <f t="shared" si="127"/>
        <v>0</v>
      </c>
      <c r="Q420" s="62">
        <f t="shared" si="128"/>
        <v>-6.221512194315437E-11</v>
      </c>
      <c r="R420" s="63">
        <f t="shared" si="117"/>
        <v>-1.6549222436879063E-08</v>
      </c>
      <c r="S420" s="64">
        <f t="shared" si="129"/>
        <v>0</v>
      </c>
      <c r="T420" s="63">
        <f t="shared" si="118"/>
        <v>0</v>
      </c>
      <c r="U420" s="61">
        <f t="shared" si="119"/>
        <v>0</v>
      </c>
      <c r="V420" s="63">
        <f t="shared" si="120"/>
        <v>0</v>
      </c>
      <c r="W420" s="64">
        <f t="shared" si="121"/>
        <v>0</v>
      </c>
      <c r="X420" s="63">
        <f t="shared" si="122"/>
        <v>0</v>
      </c>
      <c r="Y420" s="63">
        <f t="shared" si="130"/>
        <v>0</v>
      </c>
      <c r="AA420" s="61">
        <f t="shared" si="131"/>
        <v>0</v>
      </c>
    </row>
    <row r="421" spans="1:27" s="61" customFormat="1" ht="12.75">
      <c r="A421" s="35">
        <v>394</v>
      </c>
      <c r="B421" s="57">
        <f t="shared" si="123"/>
        <v>7.092921805451624E-10</v>
      </c>
      <c r="C421" s="58">
        <f t="shared" si="114"/>
        <v>1.922323667713499E-07</v>
      </c>
      <c r="D421" s="65">
        <f t="shared" si="124"/>
        <v>0</v>
      </c>
      <c r="E421" s="66">
        <f t="shared" si="125"/>
        <v>0</v>
      </c>
      <c r="F421" s="65">
        <f t="shared" si="115"/>
        <v>0</v>
      </c>
      <c r="G421" s="58">
        <f t="shared" si="126"/>
        <v>0</v>
      </c>
      <c r="H421" s="57">
        <f t="shared" si="116"/>
        <v>0</v>
      </c>
      <c r="I421" s="60">
        <f t="shared" si="132"/>
        <v>0</v>
      </c>
      <c r="J421" s="67"/>
      <c r="K421" s="67"/>
      <c r="L421" s="67"/>
      <c r="M421" s="61">
        <f t="shared" si="127"/>
        <v>0</v>
      </c>
      <c r="Q421" s="62">
        <f t="shared" si="128"/>
        <v>-6.221512194315437E-11</v>
      </c>
      <c r="R421" s="63">
        <f t="shared" si="117"/>
        <v>-1.6549222436879063E-08</v>
      </c>
      <c r="S421" s="64">
        <f t="shared" si="129"/>
        <v>0</v>
      </c>
      <c r="T421" s="63">
        <f t="shared" si="118"/>
        <v>0</v>
      </c>
      <c r="U421" s="61">
        <f t="shared" si="119"/>
        <v>0</v>
      </c>
      <c r="V421" s="63">
        <f t="shared" si="120"/>
        <v>0</v>
      </c>
      <c r="W421" s="64">
        <f t="shared" si="121"/>
        <v>0</v>
      </c>
      <c r="X421" s="63">
        <f t="shared" si="122"/>
        <v>0</v>
      </c>
      <c r="Y421" s="63">
        <f t="shared" si="130"/>
        <v>0</v>
      </c>
      <c r="AA421" s="61">
        <f t="shared" si="131"/>
        <v>0</v>
      </c>
    </row>
    <row r="422" spans="1:27" s="61" customFormat="1" ht="12.75">
      <c r="A422" s="35">
        <v>395</v>
      </c>
      <c r="B422" s="57">
        <f t="shared" si="123"/>
        <v>7.092921805451624E-10</v>
      </c>
      <c r="C422" s="58">
        <f t="shared" si="114"/>
        <v>1.922323667713499E-07</v>
      </c>
      <c r="D422" s="65">
        <f t="shared" si="124"/>
        <v>0</v>
      </c>
      <c r="E422" s="66">
        <f t="shared" si="125"/>
        <v>0</v>
      </c>
      <c r="F422" s="65">
        <f t="shared" si="115"/>
        <v>0</v>
      </c>
      <c r="G422" s="58">
        <f t="shared" si="126"/>
        <v>0</v>
      </c>
      <c r="H422" s="57">
        <f t="shared" si="116"/>
        <v>0</v>
      </c>
      <c r="I422" s="60">
        <f t="shared" si="132"/>
        <v>0</v>
      </c>
      <c r="J422" s="67"/>
      <c r="K422" s="67"/>
      <c r="L422" s="67"/>
      <c r="M422" s="61">
        <f t="shared" si="127"/>
        <v>0</v>
      </c>
      <c r="Q422" s="62">
        <f t="shared" si="128"/>
        <v>-6.221512194315437E-11</v>
      </c>
      <c r="R422" s="63">
        <f t="shared" si="117"/>
        <v>-1.6549222436879063E-08</v>
      </c>
      <c r="S422" s="64">
        <f t="shared" si="129"/>
        <v>0</v>
      </c>
      <c r="T422" s="63">
        <f t="shared" si="118"/>
        <v>0</v>
      </c>
      <c r="U422" s="61">
        <f t="shared" si="119"/>
        <v>0</v>
      </c>
      <c r="V422" s="63">
        <f t="shared" si="120"/>
        <v>0</v>
      </c>
      <c r="W422" s="64">
        <f t="shared" si="121"/>
        <v>0</v>
      </c>
      <c r="X422" s="63">
        <f t="shared" si="122"/>
        <v>0</v>
      </c>
      <c r="Y422" s="63">
        <f t="shared" si="130"/>
        <v>0</v>
      </c>
      <c r="AA422" s="61">
        <f t="shared" si="131"/>
        <v>0</v>
      </c>
    </row>
    <row r="423" spans="1:27" s="61" customFormat="1" ht="12.75">
      <c r="A423" s="35">
        <v>396</v>
      </c>
      <c r="B423" s="57">
        <f t="shared" si="123"/>
        <v>7.092921805451624E-10</v>
      </c>
      <c r="C423" s="58">
        <f t="shared" si="114"/>
        <v>1.922323667713499E-07</v>
      </c>
      <c r="D423" s="65">
        <f t="shared" si="124"/>
        <v>0</v>
      </c>
      <c r="E423" s="66">
        <f t="shared" si="125"/>
        <v>0</v>
      </c>
      <c r="F423" s="65">
        <f t="shared" si="115"/>
        <v>0</v>
      </c>
      <c r="G423" s="58">
        <f t="shared" si="126"/>
        <v>0</v>
      </c>
      <c r="H423" s="57">
        <f t="shared" si="116"/>
        <v>0</v>
      </c>
      <c r="I423" s="60">
        <f t="shared" si="132"/>
        <v>0</v>
      </c>
      <c r="J423" s="67"/>
      <c r="K423" s="67"/>
      <c r="L423" s="67"/>
      <c r="M423" s="61">
        <f t="shared" si="127"/>
        <v>0</v>
      </c>
      <c r="Q423" s="62">
        <f t="shared" si="128"/>
        <v>-6.221512194315437E-11</v>
      </c>
      <c r="R423" s="63">
        <f t="shared" si="117"/>
        <v>-1.6549222436879063E-08</v>
      </c>
      <c r="S423" s="64">
        <f t="shared" si="129"/>
        <v>0</v>
      </c>
      <c r="T423" s="63">
        <f t="shared" si="118"/>
        <v>0</v>
      </c>
      <c r="U423" s="61">
        <f t="shared" si="119"/>
        <v>0</v>
      </c>
      <c r="V423" s="63">
        <f t="shared" si="120"/>
        <v>0</v>
      </c>
      <c r="W423" s="64">
        <f t="shared" si="121"/>
        <v>0</v>
      </c>
      <c r="X423" s="63">
        <f t="shared" si="122"/>
        <v>0</v>
      </c>
      <c r="Y423" s="63">
        <f t="shared" si="130"/>
        <v>0</v>
      </c>
      <c r="AA423" s="61">
        <f t="shared" si="131"/>
        <v>0</v>
      </c>
    </row>
    <row r="424" spans="1:27" s="61" customFormat="1" ht="12.75">
      <c r="A424" s="35">
        <v>397</v>
      </c>
      <c r="B424" s="57">
        <f t="shared" si="123"/>
        <v>7.092921805451624E-10</v>
      </c>
      <c r="C424" s="58">
        <f t="shared" si="114"/>
        <v>1.922323667713499E-07</v>
      </c>
      <c r="D424" s="65">
        <f t="shared" si="124"/>
        <v>0</v>
      </c>
      <c r="E424" s="66">
        <f t="shared" si="125"/>
        <v>0</v>
      </c>
      <c r="F424" s="65">
        <f t="shared" si="115"/>
        <v>0</v>
      </c>
      <c r="G424" s="58">
        <f t="shared" si="126"/>
        <v>0</v>
      </c>
      <c r="H424" s="57">
        <f t="shared" si="116"/>
        <v>0</v>
      </c>
      <c r="I424" s="60">
        <f t="shared" si="132"/>
        <v>0</v>
      </c>
      <c r="J424" s="67"/>
      <c r="K424" s="67"/>
      <c r="L424" s="67"/>
      <c r="M424" s="61">
        <f t="shared" si="127"/>
        <v>0</v>
      </c>
      <c r="Q424" s="62">
        <f t="shared" si="128"/>
        <v>-6.221512194315437E-11</v>
      </c>
      <c r="R424" s="63">
        <f t="shared" si="117"/>
        <v>-1.6549222436879063E-08</v>
      </c>
      <c r="S424" s="64">
        <f t="shared" si="129"/>
        <v>0</v>
      </c>
      <c r="T424" s="63">
        <f t="shared" si="118"/>
        <v>0</v>
      </c>
      <c r="U424" s="61">
        <f t="shared" si="119"/>
        <v>0</v>
      </c>
      <c r="V424" s="63">
        <f t="shared" si="120"/>
        <v>0</v>
      </c>
      <c r="W424" s="64">
        <f t="shared" si="121"/>
        <v>0</v>
      </c>
      <c r="X424" s="63">
        <f t="shared" si="122"/>
        <v>0</v>
      </c>
      <c r="Y424" s="63">
        <f t="shared" si="130"/>
        <v>0</v>
      </c>
      <c r="AA424" s="61">
        <f t="shared" si="131"/>
        <v>0</v>
      </c>
    </row>
    <row r="425" spans="1:27" s="61" customFormat="1" ht="12.75">
      <c r="A425" s="35">
        <v>398</v>
      </c>
      <c r="B425" s="57">
        <f t="shared" si="123"/>
        <v>7.092921805451624E-10</v>
      </c>
      <c r="C425" s="58">
        <f t="shared" si="114"/>
        <v>1.922323667713499E-07</v>
      </c>
      <c r="D425" s="65">
        <f t="shared" si="124"/>
        <v>0</v>
      </c>
      <c r="E425" s="66">
        <f t="shared" si="125"/>
        <v>0</v>
      </c>
      <c r="F425" s="65">
        <f t="shared" si="115"/>
        <v>0</v>
      </c>
      <c r="G425" s="58">
        <f t="shared" si="126"/>
        <v>0</v>
      </c>
      <c r="H425" s="57">
        <f t="shared" si="116"/>
        <v>0</v>
      </c>
      <c r="I425" s="60">
        <f t="shared" si="132"/>
        <v>0</v>
      </c>
      <c r="J425" s="67"/>
      <c r="K425" s="67"/>
      <c r="L425" s="67"/>
      <c r="M425" s="61">
        <f t="shared" si="127"/>
        <v>0</v>
      </c>
      <c r="Q425" s="62">
        <f t="shared" si="128"/>
        <v>-6.221512194315437E-11</v>
      </c>
      <c r="R425" s="63">
        <f t="shared" si="117"/>
        <v>-1.6549222436879063E-08</v>
      </c>
      <c r="S425" s="64">
        <f t="shared" si="129"/>
        <v>0</v>
      </c>
      <c r="T425" s="63">
        <f t="shared" si="118"/>
        <v>0</v>
      </c>
      <c r="U425" s="61">
        <f t="shared" si="119"/>
        <v>0</v>
      </c>
      <c r="V425" s="63">
        <f t="shared" si="120"/>
        <v>0</v>
      </c>
      <c r="W425" s="64">
        <f t="shared" si="121"/>
        <v>0</v>
      </c>
      <c r="X425" s="63">
        <f t="shared" si="122"/>
        <v>0</v>
      </c>
      <c r="Y425" s="63">
        <f t="shared" si="130"/>
        <v>0</v>
      </c>
      <c r="AA425" s="61">
        <f t="shared" si="131"/>
        <v>0</v>
      </c>
    </row>
    <row r="426" spans="1:27" s="61" customFormat="1" ht="12.75">
      <c r="A426" s="35">
        <v>399</v>
      </c>
      <c r="B426" s="57">
        <f t="shared" si="123"/>
        <v>7.092921805451624E-10</v>
      </c>
      <c r="C426" s="58">
        <f t="shared" si="114"/>
        <v>1.922323667713499E-07</v>
      </c>
      <c r="D426" s="65">
        <f t="shared" si="124"/>
        <v>0</v>
      </c>
      <c r="E426" s="66">
        <f t="shared" si="125"/>
        <v>0</v>
      </c>
      <c r="F426" s="65">
        <f t="shared" si="115"/>
        <v>0</v>
      </c>
      <c r="G426" s="58">
        <f t="shared" si="126"/>
        <v>0</v>
      </c>
      <c r="H426" s="57">
        <f t="shared" si="116"/>
        <v>0</v>
      </c>
      <c r="I426" s="60">
        <f t="shared" si="132"/>
        <v>0</v>
      </c>
      <c r="J426" s="67"/>
      <c r="K426" s="67"/>
      <c r="L426" s="67"/>
      <c r="M426" s="61">
        <f t="shared" si="127"/>
        <v>0</v>
      </c>
      <c r="Q426" s="62">
        <f t="shared" si="128"/>
        <v>-6.221512194315437E-11</v>
      </c>
      <c r="R426" s="63">
        <f t="shared" si="117"/>
        <v>-1.6549222436879063E-08</v>
      </c>
      <c r="S426" s="64">
        <f t="shared" si="129"/>
        <v>0</v>
      </c>
      <c r="T426" s="63">
        <f t="shared" si="118"/>
        <v>0</v>
      </c>
      <c r="U426" s="61">
        <f t="shared" si="119"/>
        <v>0</v>
      </c>
      <c r="V426" s="63">
        <f t="shared" si="120"/>
        <v>0</v>
      </c>
      <c r="W426" s="64">
        <f t="shared" si="121"/>
        <v>0</v>
      </c>
      <c r="X426" s="63">
        <f t="shared" si="122"/>
        <v>0</v>
      </c>
      <c r="Y426" s="63">
        <f t="shared" si="130"/>
        <v>0</v>
      </c>
      <c r="AA426" s="61">
        <f t="shared" si="131"/>
        <v>0</v>
      </c>
    </row>
    <row r="427" spans="1:27" s="61" customFormat="1" ht="12.75">
      <c r="A427" s="35">
        <v>400</v>
      </c>
      <c r="B427" s="57">
        <f t="shared" si="123"/>
        <v>7.092921805451624E-10</v>
      </c>
      <c r="C427" s="58">
        <f t="shared" si="114"/>
        <v>1.922323667713499E-07</v>
      </c>
      <c r="D427" s="65">
        <f t="shared" si="124"/>
        <v>0</v>
      </c>
      <c r="E427" s="66">
        <f t="shared" si="125"/>
        <v>0</v>
      </c>
      <c r="F427" s="65">
        <f t="shared" si="115"/>
        <v>0</v>
      </c>
      <c r="G427" s="58">
        <f t="shared" si="126"/>
        <v>0</v>
      </c>
      <c r="H427" s="57">
        <f t="shared" si="116"/>
        <v>0</v>
      </c>
      <c r="I427" s="60">
        <f t="shared" si="132"/>
        <v>0</v>
      </c>
      <c r="J427" s="67"/>
      <c r="K427" s="67"/>
      <c r="L427" s="67"/>
      <c r="M427" s="61">
        <f t="shared" si="127"/>
        <v>0</v>
      </c>
      <c r="Q427" s="62">
        <f t="shared" si="128"/>
        <v>-6.221512194315437E-11</v>
      </c>
      <c r="R427" s="63">
        <f t="shared" si="117"/>
        <v>-1.6549222436879063E-08</v>
      </c>
      <c r="S427" s="64">
        <f t="shared" si="129"/>
        <v>0</v>
      </c>
      <c r="T427" s="63">
        <f t="shared" si="118"/>
        <v>0</v>
      </c>
      <c r="U427" s="61">
        <f t="shared" si="119"/>
        <v>0</v>
      </c>
      <c r="V427" s="63">
        <f t="shared" si="120"/>
        <v>0</v>
      </c>
      <c r="W427" s="64">
        <f t="shared" si="121"/>
        <v>0</v>
      </c>
      <c r="X427" s="63">
        <f t="shared" si="122"/>
        <v>0</v>
      </c>
      <c r="Y427" s="63">
        <f t="shared" si="130"/>
        <v>0</v>
      </c>
      <c r="AA427" s="61">
        <f t="shared" si="131"/>
        <v>0</v>
      </c>
    </row>
    <row r="428" spans="1:27" s="61" customFormat="1" ht="12.75">
      <c r="A428" s="35">
        <v>401</v>
      </c>
      <c r="B428" s="57">
        <f t="shared" si="123"/>
        <v>7.092921805451624E-10</v>
      </c>
      <c r="C428" s="58">
        <f t="shared" si="114"/>
        <v>1.922323667713499E-07</v>
      </c>
      <c r="D428" s="65">
        <f t="shared" si="124"/>
        <v>0</v>
      </c>
      <c r="E428" s="66">
        <f t="shared" si="125"/>
        <v>0</v>
      </c>
      <c r="F428" s="65">
        <f t="shared" si="115"/>
        <v>0</v>
      </c>
      <c r="G428" s="58">
        <f t="shared" si="126"/>
        <v>0</v>
      </c>
      <c r="H428" s="57">
        <f t="shared" si="116"/>
        <v>0</v>
      </c>
      <c r="I428" s="60">
        <f t="shared" si="132"/>
        <v>0</v>
      </c>
      <c r="J428" s="67"/>
      <c r="K428" s="67"/>
      <c r="L428" s="67"/>
      <c r="M428" s="61">
        <f t="shared" si="127"/>
        <v>0</v>
      </c>
      <c r="Q428" s="62">
        <f t="shared" si="128"/>
        <v>-6.221512194315437E-11</v>
      </c>
      <c r="R428" s="63">
        <f t="shared" si="117"/>
        <v>-1.6549222436879063E-08</v>
      </c>
      <c r="S428" s="64">
        <f t="shared" si="129"/>
        <v>0</v>
      </c>
      <c r="T428" s="63">
        <f t="shared" si="118"/>
        <v>0</v>
      </c>
      <c r="U428" s="61">
        <f t="shared" si="119"/>
        <v>0</v>
      </c>
      <c r="V428" s="63">
        <f t="shared" si="120"/>
        <v>0</v>
      </c>
      <c r="W428" s="64">
        <f t="shared" si="121"/>
        <v>0</v>
      </c>
      <c r="X428" s="63">
        <f t="shared" si="122"/>
        <v>0</v>
      </c>
      <c r="Y428" s="63">
        <f t="shared" si="130"/>
        <v>0</v>
      </c>
      <c r="AA428" s="61">
        <f t="shared" si="131"/>
        <v>0</v>
      </c>
    </row>
    <row r="429" spans="1:27" s="61" customFormat="1" ht="12.75">
      <c r="A429" s="35">
        <v>402</v>
      </c>
      <c r="B429" s="57">
        <f t="shared" si="123"/>
        <v>7.092921805451624E-10</v>
      </c>
      <c r="C429" s="58">
        <f t="shared" si="114"/>
        <v>1.922323667713499E-07</v>
      </c>
      <c r="D429" s="65">
        <f t="shared" si="124"/>
        <v>0</v>
      </c>
      <c r="E429" s="66">
        <f t="shared" si="125"/>
        <v>0</v>
      </c>
      <c r="F429" s="65">
        <f t="shared" si="115"/>
        <v>0</v>
      </c>
      <c r="G429" s="58">
        <f t="shared" si="126"/>
        <v>0</v>
      </c>
      <c r="H429" s="57">
        <f t="shared" si="116"/>
        <v>0</v>
      </c>
      <c r="I429" s="60">
        <f t="shared" si="132"/>
        <v>0</v>
      </c>
      <c r="J429" s="67"/>
      <c r="K429" s="67"/>
      <c r="L429" s="67"/>
      <c r="M429" s="61">
        <f t="shared" si="127"/>
        <v>0</v>
      </c>
      <c r="Q429" s="62">
        <f t="shared" si="128"/>
        <v>-6.221512194315437E-11</v>
      </c>
      <c r="R429" s="63">
        <f t="shared" si="117"/>
        <v>-1.6549222436879063E-08</v>
      </c>
      <c r="S429" s="64">
        <f t="shared" si="129"/>
        <v>0</v>
      </c>
      <c r="T429" s="63">
        <f t="shared" si="118"/>
        <v>0</v>
      </c>
      <c r="U429" s="61">
        <f t="shared" si="119"/>
        <v>0</v>
      </c>
      <c r="V429" s="63">
        <f t="shared" si="120"/>
        <v>0</v>
      </c>
      <c r="W429" s="64">
        <f t="shared" si="121"/>
        <v>0</v>
      </c>
      <c r="X429" s="63">
        <f t="shared" si="122"/>
        <v>0</v>
      </c>
      <c r="Y429" s="63">
        <f t="shared" si="130"/>
        <v>0</v>
      </c>
      <c r="AA429" s="61">
        <f t="shared" si="131"/>
        <v>0</v>
      </c>
    </row>
    <row r="430" spans="1:27" s="61" customFormat="1" ht="12.75">
      <c r="A430" s="35">
        <v>403</v>
      </c>
      <c r="B430" s="57">
        <f t="shared" si="123"/>
        <v>7.092921805451624E-10</v>
      </c>
      <c r="C430" s="58">
        <f t="shared" si="114"/>
        <v>1.922323667713499E-07</v>
      </c>
      <c r="D430" s="65">
        <f t="shared" si="124"/>
        <v>0</v>
      </c>
      <c r="E430" s="66">
        <f t="shared" si="125"/>
        <v>0</v>
      </c>
      <c r="F430" s="65">
        <f t="shared" si="115"/>
        <v>0</v>
      </c>
      <c r="G430" s="58">
        <f t="shared" si="126"/>
        <v>0</v>
      </c>
      <c r="H430" s="57">
        <f t="shared" si="116"/>
        <v>0</v>
      </c>
      <c r="I430" s="60">
        <f t="shared" si="132"/>
        <v>0</v>
      </c>
      <c r="J430" s="67"/>
      <c r="K430" s="67"/>
      <c r="L430" s="67"/>
      <c r="M430" s="61">
        <f t="shared" si="127"/>
        <v>0</v>
      </c>
      <c r="Q430" s="62">
        <f t="shared" si="128"/>
        <v>-6.221512194315437E-11</v>
      </c>
      <c r="R430" s="63">
        <f t="shared" si="117"/>
        <v>-1.6549222436879063E-08</v>
      </c>
      <c r="S430" s="64">
        <f t="shared" si="129"/>
        <v>0</v>
      </c>
      <c r="T430" s="63">
        <f t="shared" si="118"/>
        <v>0</v>
      </c>
      <c r="U430" s="61">
        <f t="shared" si="119"/>
        <v>0</v>
      </c>
      <c r="V430" s="63">
        <f t="shared" si="120"/>
        <v>0</v>
      </c>
      <c r="W430" s="64">
        <f t="shared" si="121"/>
        <v>0</v>
      </c>
      <c r="X430" s="63">
        <f t="shared" si="122"/>
        <v>0</v>
      </c>
      <c r="Y430" s="63">
        <f t="shared" si="130"/>
        <v>0</v>
      </c>
      <c r="AA430" s="61">
        <f t="shared" si="131"/>
        <v>0</v>
      </c>
    </row>
    <row r="431" spans="1:27" s="61" customFormat="1" ht="12.75">
      <c r="A431" s="35">
        <v>404</v>
      </c>
      <c r="B431" s="57">
        <f t="shared" si="123"/>
        <v>7.092921805451624E-10</v>
      </c>
      <c r="C431" s="58">
        <f t="shared" si="114"/>
        <v>1.922323667713499E-07</v>
      </c>
      <c r="D431" s="65">
        <f t="shared" si="124"/>
        <v>0</v>
      </c>
      <c r="E431" s="66">
        <f t="shared" si="125"/>
        <v>0</v>
      </c>
      <c r="F431" s="65">
        <f t="shared" si="115"/>
        <v>0</v>
      </c>
      <c r="G431" s="58">
        <f t="shared" si="126"/>
        <v>0</v>
      </c>
      <c r="H431" s="57">
        <f t="shared" si="116"/>
        <v>0</v>
      </c>
      <c r="I431" s="60">
        <f t="shared" si="132"/>
        <v>0</v>
      </c>
      <c r="J431" s="67"/>
      <c r="K431" s="67"/>
      <c r="L431" s="67"/>
      <c r="M431" s="61">
        <f t="shared" si="127"/>
        <v>0</v>
      </c>
      <c r="Q431" s="62">
        <f t="shared" si="128"/>
        <v>-6.221512194315437E-11</v>
      </c>
      <c r="R431" s="63">
        <f t="shared" si="117"/>
        <v>-1.6549222436879063E-08</v>
      </c>
      <c r="S431" s="64">
        <f t="shared" si="129"/>
        <v>0</v>
      </c>
      <c r="T431" s="63">
        <f t="shared" si="118"/>
        <v>0</v>
      </c>
      <c r="U431" s="61">
        <f t="shared" si="119"/>
        <v>0</v>
      </c>
      <c r="V431" s="63">
        <f t="shared" si="120"/>
        <v>0</v>
      </c>
      <c r="W431" s="64">
        <f t="shared" si="121"/>
        <v>0</v>
      </c>
      <c r="X431" s="63">
        <f t="shared" si="122"/>
        <v>0</v>
      </c>
      <c r="Y431" s="63">
        <f t="shared" si="130"/>
        <v>0</v>
      </c>
      <c r="AA431" s="61">
        <f t="shared" si="131"/>
        <v>0</v>
      </c>
    </row>
    <row r="432" spans="1:27" s="61" customFormat="1" ht="12.75">
      <c r="A432" s="35">
        <v>405</v>
      </c>
      <c r="B432" s="57">
        <f t="shared" si="123"/>
        <v>7.092921805451624E-10</v>
      </c>
      <c r="C432" s="58">
        <f t="shared" si="114"/>
        <v>1.922323667713499E-07</v>
      </c>
      <c r="D432" s="65">
        <f t="shared" si="124"/>
        <v>0</v>
      </c>
      <c r="E432" s="66">
        <f t="shared" si="125"/>
        <v>0</v>
      </c>
      <c r="F432" s="65">
        <f t="shared" si="115"/>
        <v>0</v>
      </c>
      <c r="G432" s="58">
        <f t="shared" si="126"/>
        <v>0</v>
      </c>
      <c r="H432" s="57">
        <f t="shared" si="116"/>
        <v>0</v>
      </c>
      <c r="I432" s="60">
        <f t="shared" si="132"/>
        <v>0</v>
      </c>
      <c r="J432" s="67"/>
      <c r="K432" s="67"/>
      <c r="L432" s="67"/>
      <c r="M432" s="61">
        <f t="shared" si="127"/>
        <v>0</v>
      </c>
      <c r="Q432" s="62">
        <f t="shared" si="128"/>
        <v>-6.221512194315437E-11</v>
      </c>
      <c r="R432" s="63">
        <f t="shared" si="117"/>
        <v>-1.6549222436879063E-08</v>
      </c>
      <c r="S432" s="64">
        <f t="shared" si="129"/>
        <v>0</v>
      </c>
      <c r="T432" s="63">
        <f t="shared" si="118"/>
        <v>0</v>
      </c>
      <c r="U432" s="61">
        <f t="shared" si="119"/>
        <v>0</v>
      </c>
      <c r="V432" s="63">
        <f t="shared" si="120"/>
        <v>0</v>
      </c>
      <c r="W432" s="64">
        <f t="shared" si="121"/>
        <v>0</v>
      </c>
      <c r="X432" s="63">
        <f t="shared" si="122"/>
        <v>0</v>
      </c>
      <c r="Y432" s="63">
        <f t="shared" si="130"/>
        <v>0</v>
      </c>
      <c r="AA432" s="61">
        <f t="shared" si="131"/>
        <v>0</v>
      </c>
    </row>
    <row r="433" spans="1:27" s="61" customFormat="1" ht="12.75">
      <c r="A433" s="35">
        <v>406</v>
      </c>
      <c r="B433" s="57">
        <f t="shared" si="123"/>
        <v>7.092921805451624E-10</v>
      </c>
      <c r="C433" s="58">
        <f t="shared" si="114"/>
        <v>1.922323667713499E-07</v>
      </c>
      <c r="D433" s="65">
        <f t="shared" si="124"/>
        <v>0</v>
      </c>
      <c r="E433" s="66">
        <f t="shared" si="125"/>
        <v>0</v>
      </c>
      <c r="F433" s="65">
        <f t="shared" si="115"/>
        <v>0</v>
      </c>
      <c r="G433" s="58">
        <f t="shared" si="126"/>
        <v>0</v>
      </c>
      <c r="H433" s="57">
        <f t="shared" si="116"/>
        <v>0</v>
      </c>
      <c r="I433" s="60">
        <f t="shared" si="132"/>
        <v>0</v>
      </c>
      <c r="J433" s="67"/>
      <c r="K433" s="67"/>
      <c r="L433" s="67"/>
      <c r="M433" s="61">
        <f t="shared" si="127"/>
        <v>0</v>
      </c>
      <c r="Q433" s="62">
        <f t="shared" si="128"/>
        <v>-6.221512194315437E-11</v>
      </c>
      <c r="R433" s="63">
        <f t="shared" si="117"/>
        <v>-1.6549222436879063E-08</v>
      </c>
      <c r="S433" s="64">
        <f t="shared" si="129"/>
        <v>0</v>
      </c>
      <c r="T433" s="63">
        <f t="shared" si="118"/>
        <v>0</v>
      </c>
      <c r="U433" s="61">
        <f t="shared" si="119"/>
        <v>0</v>
      </c>
      <c r="V433" s="63">
        <f t="shared" si="120"/>
        <v>0</v>
      </c>
      <c r="W433" s="64">
        <f t="shared" si="121"/>
        <v>0</v>
      </c>
      <c r="X433" s="63">
        <f t="shared" si="122"/>
        <v>0</v>
      </c>
      <c r="Y433" s="63">
        <f t="shared" si="130"/>
        <v>0</v>
      </c>
      <c r="AA433" s="61">
        <f t="shared" si="131"/>
        <v>0</v>
      </c>
    </row>
    <row r="434" spans="1:27" s="61" customFormat="1" ht="12.75">
      <c r="A434" s="35">
        <v>407</v>
      </c>
      <c r="B434" s="57">
        <f t="shared" si="123"/>
        <v>7.092921805451624E-10</v>
      </c>
      <c r="C434" s="58">
        <f t="shared" si="114"/>
        <v>1.922323667713499E-07</v>
      </c>
      <c r="D434" s="65">
        <f t="shared" si="124"/>
        <v>0</v>
      </c>
      <c r="E434" s="66">
        <f t="shared" si="125"/>
        <v>0</v>
      </c>
      <c r="F434" s="65">
        <f t="shared" si="115"/>
        <v>0</v>
      </c>
      <c r="G434" s="58">
        <f t="shared" si="126"/>
        <v>0</v>
      </c>
      <c r="H434" s="57">
        <f t="shared" si="116"/>
        <v>0</v>
      </c>
      <c r="I434" s="60">
        <f t="shared" si="132"/>
        <v>0</v>
      </c>
      <c r="J434" s="67"/>
      <c r="K434" s="67"/>
      <c r="L434" s="67"/>
      <c r="M434" s="61">
        <f t="shared" si="127"/>
        <v>0</v>
      </c>
      <c r="Q434" s="62">
        <f t="shared" si="128"/>
        <v>-6.221512194315437E-11</v>
      </c>
      <c r="R434" s="63">
        <f t="shared" si="117"/>
        <v>-1.6549222436879063E-08</v>
      </c>
      <c r="S434" s="64">
        <f t="shared" si="129"/>
        <v>0</v>
      </c>
      <c r="T434" s="63">
        <f t="shared" si="118"/>
        <v>0</v>
      </c>
      <c r="U434" s="61">
        <f t="shared" si="119"/>
        <v>0</v>
      </c>
      <c r="V434" s="63">
        <f t="shared" si="120"/>
        <v>0</v>
      </c>
      <c r="W434" s="64">
        <f t="shared" si="121"/>
        <v>0</v>
      </c>
      <c r="X434" s="63">
        <f t="shared" si="122"/>
        <v>0</v>
      </c>
      <c r="Y434" s="63">
        <f t="shared" si="130"/>
        <v>0</v>
      </c>
      <c r="AA434" s="61">
        <f t="shared" si="131"/>
        <v>0</v>
      </c>
    </row>
    <row r="435" spans="1:27" s="61" customFormat="1" ht="12.75">
      <c r="A435" s="35">
        <v>408</v>
      </c>
      <c r="B435" s="57">
        <f t="shared" si="123"/>
        <v>7.092921805451624E-10</v>
      </c>
      <c r="C435" s="58">
        <f t="shared" si="114"/>
        <v>1.922323667713499E-07</v>
      </c>
      <c r="D435" s="65">
        <f t="shared" si="124"/>
        <v>0</v>
      </c>
      <c r="E435" s="66">
        <f t="shared" si="125"/>
        <v>0</v>
      </c>
      <c r="F435" s="65">
        <f t="shared" si="115"/>
        <v>0</v>
      </c>
      <c r="G435" s="58">
        <f t="shared" si="126"/>
        <v>0</v>
      </c>
      <c r="H435" s="57">
        <f t="shared" si="116"/>
        <v>0</v>
      </c>
      <c r="I435" s="60">
        <f t="shared" si="132"/>
        <v>0</v>
      </c>
      <c r="J435" s="67"/>
      <c r="K435" s="67"/>
      <c r="L435" s="67"/>
      <c r="M435" s="61">
        <f t="shared" si="127"/>
        <v>0</v>
      </c>
      <c r="Q435" s="62">
        <f t="shared" si="128"/>
        <v>-6.221512194315437E-11</v>
      </c>
      <c r="R435" s="63">
        <f t="shared" si="117"/>
        <v>-1.6549222436879063E-08</v>
      </c>
      <c r="S435" s="64">
        <f t="shared" si="129"/>
        <v>0</v>
      </c>
      <c r="T435" s="63">
        <f t="shared" si="118"/>
        <v>0</v>
      </c>
      <c r="U435" s="61">
        <f t="shared" si="119"/>
        <v>0</v>
      </c>
      <c r="V435" s="63">
        <f t="shared" si="120"/>
        <v>0</v>
      </c>
      <c r="W435" s="64">
        <f t="shared" si="121"/>
        <v>0</v>
      </c>
      <c r="X435" s="63">
        <f t="shared" si="122"/>
        <v>0</v>
      </c>
      <c r="Y435" s="63">
        <f t="shared" si="130"/>
        <v>0</v>
      </c>
      <c r="AA435" s="61">
        <f t="shared" si="131"/>
        <v>0</v>
      </c>
    </row>
    <row r="436" spans="1:27" s="61" customFormat="1" ht="12.75">
      <c r="A436" s="35">
        <v>409</v>
      </c>
      <c r="B436" s="57">
        <f t="shared" si="123"/>
        <v>7.092921805451624E-10</v>
      </c>
      <c r="C436" s="58">
        <f t="shared" si="114"/>
        <v>1.922323667713499E-07</v>
      </c>
      <c r="D436" s="65">
        <f t="shared" si="124"/>
        <v>0</v>
      </c>
      <c r="E436" s="66">
        <f t="shared" si="125"/>
        <v>0</v>
      </c>
      <c r="F436" s="65">
        <f t="shared" si="115"/>
        <v>0</v>
      </c>
      <c r="G436" s="58">
        <f t="shared" si="126"/>
        <v>0</v>
      </c>
      <c r="H436" s="57">
        <f t="shared" si="116"/>
        <v>0</v>
      </c>
      <c r="I436" s="60">
        <f t="shared" si="132"/>
        <v>0</v>
      </c>
      <c r="J436" s="67"/>
      <c r="K436" s="67"/>
      <c r="L436" s="67"/>
      <c r="M436" s="61">
        <f t="shared" si="127"/>
        <v>0</v>
      </c>
      <c r="Q436" s="62">
        <f t="shared" si="128"/>
        <v>-6.221512194315437E-11</v>
      </c>
      <c r="R436" s="63">
        <f t="shared" si="117"/>
        <v>-1.6549222436879063E-08</v>
      </c>
      <c r="S436" s="64">
        <f t="shared" si="129"/>
        <v>0</v>
      </c>
      <c r="T436" s="63">
        <f t="shared" si="118"/>
        <v>0</v>
      </c>
      <c r="U436" s="61">
        <f t="shared" si="119"/>
        <v>0</v>
      </c>
      <c r="V436" s="63">
        <f t="shared" si="120"/>
        <v>0</v>
      </c>
      <c r="W436" s="64">
        <f t="shared" si="121"/>
        <v>0</v>
      </c>
      <c r="X436" s="63">
        <f t="shared" si="122"/>
        <v>0</v>
      </c>
      <c r="Y436" s="63">
        <f t="shared" si="130"/>
        <v>0</v>
      </c>
      <c r="AA436" s="61">
        <f t="shared" si="131"/>
        <v>0</v>
      </c>
    </row>
    <row r="437" spans="1:27" s="61" customFormat="1" ht="12.75">
      <c r="A437" s="35">
        <v>410</v>
      </c>
      <c r="B437" s="57">
        <f t="shared" si="123"/>
        <v>7.092921805451624E-10</v>
      </c>
      <c r="C437" s="58">
        <f t="shared" si="114"/>
        <v>1.922323667713499E-07</v>
      </c>
      <c r="D437" s="65">
        <f t="shared" si="124"/>
        <v>0</v>
      </c>
      <c r="E437" s="66">
        <f t="shared" si="125"/>
        <v>0</v>
      </c>
      <c r="F437" s="65">
        <f t="shared" si="115"/>
        <v>0</v>
      </c>
      <c r="G437" s="58">
        <f t="shared" si="126"/>
        <v>0</v>
      </c>
      <c r="H437" s="57">
        <f t="shared" si="116"/>
        <v>0</v>
      </c>
      <c r="I437" s="60">
        <f t="shared" si="132"/>
        <v>0</v>
      </c>
      <c r="J437" s="67"/>
      <c r="K437" s="67"/>
      <c r="L437" s="67"/>
      <c r="M437" s="61">
        <f t="shared" si="127"/>
        <v>0</v>
      </c>
      <c r="Q437" s="62">
        <f t="shared" si="128"/>
        <v>-6.221512194315437E-11</v>
      </c>
      <c r="R437" s="63">
        <f t="shared" si="117"/>
        <v>-1.6549222436879063E-08</v>
      </c>
      <c r="S437" s="64">
        <f t="shared" si="129"/>
        <v>0</v>
      </c>
      <c r="T437" s="63">
        <f t="shared" si="118"/>
        <v>0</v>
      </c>
      <c r="U437" s="61">
        <f t="shared" si="119"/>
        <v>0</v>
      </c>
      <c r="V437" s="63">
        <f t="shared" si="120"/>
        <v>0</v>
      </c>
      <c r="W437" s="64">
        <f t="shared" si="121"/>
        <v>0</v>
      </c>
      <c r="X437" s="63">
        <f t="shared" si="122"/>
        <v>0</v>
      </c>
      <c r="Y437" s="63">
        <f t="shared" si="130"/>
        <v>0</v>
      </c>
      <c r="AA437" s="61">
        <f t="shared" si="131"/>
        <v>0</v>
      </c>
    </row>
    <row r="438" spans="1:27" s="61" customFormat="1" ht="12.75">
      <c r="A438" s="35">
        <v>411</v>
      </c>
      <c r="B438" s="57">
        <f t="shared" si="123"/>
        <v>7.092921805451624E-10</v>
      </c>
      <c r="C438" s="58">
        <f t="shared" si="114"/>
        <v>1.922323667713499E-07</v>
      </c>
      <c r="D438" s="65">
        <f t="shared" si="124"/>
        <v>0</v>
      </c>
      <c r="E438" s="66">
        <f t="shared" si="125"/>
        <v>0</v>
      </c>
      <c r="F438" s="65">
        <f t="shared" si="115"/>
        <v>0</v>
      </c>
      <c r="G438" s="58">
        <f t="shared" si="126"/>
        <v>0</v>
      </c>
      <c r="H438" s="57">
        <f t="shared" si="116"/>
        <v>0</v>
      </c>
      <c r="I438" s="60">
        <f t="shared" si="132"/>
        <v>0</v>
      </c>
      <c r="J438" s="67"/>
      <c r="K438" s="67"/>
      <c r="L438" s="67"/>
      <c r="M438" s="61">
        <f t="shared" si="127"/>
        <v>0</v>
      </c>
      <c r="Q438" s="62">
        <f t="shared" si="128"/>
        <v>-6.221512194315437E-11</v>
      </c>
      <c r="R438" s="63">
        <f t="shared" si="117"/>
        <v>-1.6549222436879063E-08</v>
      </c>
      <c r="S438" s="64">
        <f t="shared" si="129"/>
        <v>0</v>
      </c>
      <c r="T438" s="63">
        <f t="shared" si="118"/>
        <v>0</v>
      </c>
      <c r="U438" s="61">
        <f t="shared" si="119"/>
        <v>0</v>
      </c>
      <c r="V438" s="63">
        <f t="shared" si="120"/>
        <v>0</v>
      </c>
      <c r="W438" s="64">
        <f t="shared" si="121"/>
        <v>0</v>
      </c>
      <c r="X438" s="63">
        <f t="shared" si="122"/>
        <v>0</v>
      </c>
      <c r="Y438" s="63">
        <f t="shared" si="130"/>
        <v>0</v>
      </c>
      <c r="AA438" s="61">
        <f t="shared" si="131"/>
        <v>0</v>
      </c>
    </row>
    <row r="439" spans="1:27" s="61" customFormat="1" ht="12.75">
      <c r="A439" s="35">
        <v>412</v>
      </c>
      <c r="B439" s="57">
        <f t="shared" si="123"/>
        <v>7.092921805451624E-10</v>
      </c>
      <c r="C439" s="58">
        <f t="shared" si="114"/>
        <v>1.922323667713499E-07</v>
      </c>
      <c r="D439" s="65">
        <f t="shared" si="124"/>
        <v>0</v>
      </c>
      <c r="E439" s="66">
        <f t="shared" si="125"/>
        <v>0</v>
      </c>
      <c r="F439" s="65">
        <f t="shared" si="115"/>
        <v>0</v>
      </c>
      <c r="G439" s="58">
        <f t="shared" si="126"/>
        <v>0</v>
      </c>
      <c r="H439" s="57">
        <f t="shared" si="116"/>
        <v>0</v>
      </c>
      <c r="I439" s="60">
        <f t="shared" si="132"/>
        <v>0</v>
      </c>
      <c r="J439" s="67"/>
      <c r="K439" s="67"/>
      <c r="L439" s="67"/>
      <c r="M439" s="61">
        <f t="shared" si="127"/>
        <v>0</v>
      </c>
      <c r="Q439" s="62">
        <f t="shared" si="128"/>
        <v>-6.221512194315437E-11</v>
      </c>
      <c r="R439" s="63">
        <f t="shared" si="117"/>
        <v>-1.6549222436879063E-08</v>
      </c>
      <c r="S439" s="64">
        <f t="shared" si="129"/>
        <v>0</v>
      </c>
      <c r="T439" s="63">
        <f t="shared" si="118"/>
        <v>0</v>
      </c>
      <c r="U439" s="61">
        <f t="shared" si="119"/>
        <v>0</v>
      </c>
      <c r="V439" s="63">
        <f t="shared" si="120"/>
        <v>0</v>
      </c>
      <c r="W439" s="64">
        <f t="shared" si="121"/>
        <v>0</v>
      </c>
      <c r="X439" s="63">
        <f t="shared" si="122"/>
        <v>0</v>
      </c>
      <c r="Y439" s="63">
        <f t="shared" si="130"/>
        <v>0</v>
      </c>
      <c r="AA439" s="61">
        <f t="shared" si="131"/>
        <v>0</v>
      </c>
    </row>
    <row r="440" spans="1:27" s="61" customFormat="1" ht="12.75">
      <c r="A440" s="35">
        <v>413</v>
      </c>
      <c r="B440" s="57">
        <f t="shared" si="123"/>
        <v>7.092921805451624E-10</v>
      </c>
      <c r="C440" s="58">
        <f t="shared" si="114"/>
        <v>1.922323667713499E-07</v>
      </c>
      <c r="D440" s="65">
        <f t="shared" si="124"/>
        <v>0</v>
      </c>
      <c r="E440" s="66">
        <f t="shared" si="125"/>
        <v>0</v>
      </c>
      <c r="F440" s="65">
        <f t="shared" si="115"/>
        <v>0</v>
      </c>
      <c r="G440" s="58">
        <f t="shared" si="126"/>
        <v>0</v>
      </c>
      <c r="H440" s="57">
        <f t="shared" si="116"/>
        <v>0</v>
      </c>
      <c r="I440" s="60">
        <f t="shared" si="132"/>
        <v>0</v>
      </c>
      <c r="J440" s="67"/>
      <c r="K440" s="67"/>
      <c r="L440" s="67"/>
      <c r="M440" s="61">
        <f t="shared" si="127"/>
        <v>0</v>
      </c>
      <c r="Q440" s="62">
        <f t="shared" si="128"/>
        <v>-6.221512194315437E-11</v>
      </c>
      <c r="R440" s="63">
        <f t="shared" si="117"/>
        <v>-1.6549222436879063E-08</v>
      </c>
      <c r="S440" s="64">
        <f t="shared" si="129"/>
        <v>0</v>
      </c>
      <c r="T440" s="63">
        <f t="shared" si="118"/>
        <v>0</v>
      </c>
      <c r="U440" s="61">
        <f t="shared" si="119"/>
        <v>0</v>
      </c>
      <c r="V440" s="63">
        <f t="shared" si="120"/>
        <v>0</v>
      </c>
      <c r="W440" s="64">
        <f t="shared" si="121"/>
        <v>0</v>
      </c>
      <c r="X440" s="63">
        <f t="shared" si="122"/>
        <v>0</v>
      </c>
      <c r="Y440" s="63">
        <f t="shared" si="130"/>
        <v>0</v>
      </c>
      <c r="AA440" s="61">
        <f t="shared" si="131"/>
        <v>0</v>
      </c>
    </row>
    <row r="441" spans="1:27" s="61" customFormat="1" ht="12.75">
      <c r="A441" s="35">
        <v>414</v>
      </c>
      <c r="B441" s="57">
        <f t="shared" si="123"/>
        <v>7.092921805451624E-10</v>
      </c>
      <c r="C441" s="58">
        <f t="shared" si="114"/>
        <v>1.922323667713499E-07</v>
      </c>
      <c r="D441" s="65">
        <f t="shared" si="124"/>
        <v>0</v>
      </c>
      <c r="E441" s="66">
        <f t="shared" si="125"/>
        <v>0</v>
      </c>
      <c r="F441" s="65">
        <f t="shared" si="115"/>
        <v>0</v>
      </c>
      <c r="G441" s="58">
        <f t="shared" si="126"/>
        <v>0</v>
      </c>
      <c r="H441" s="57">
        <f t="shared" si="116"/>
        <v>0</v>
      </c>
      <c r="I441" s="60">
        <f t="shared" si="132"/>
        <v>0</v>
      </c>
      <c r="J441" s="67"/>
      <c r="K441" s="67"/>
      <c r="L441" s="67"/>
      <c r="M441" s="61">
        <f t="shared" si="127"/>
        <v>0</v>
      </c>
      <c r="Q441" s="62">
        <f t="shared" si="128"/>
        <v>-6.221512194315437E-11</v>
      </c>
      <c r="R441" s="63">
        <f t="shared" si="117"/>
        <v>-1.6549222436879063E-08</v>
      </c>
      <c r="S441" s="64">
        <f t="shared" si="129"/>
        <v>0</v>
      </c>
      <c r="T441" s="63">
        <f t="shared" si="118"/>
        <v>0</v>
      </c>
      <c r="U441" s="61">
        <f t="shared" si="119"/>
        <v>0</v>
      </c>
      <c r="V441" s="63">
        <f t="shared" si="120"/>
        <v>0</v>
      </c>
      <c r="W441" s="64">
        <f t="shared" si="121"/>
        <v>0</v>
      </c>
      <c r="X441" s="63">
        <f t="shared" si="122"/>
        <v>0</v>
      </c>
      <c r="Y441" s="63">
        <f t="shared" si="130"/>
        <v>0</v>
      </c>
      <c r="AA441" s="61">
        <f t="shared" si="131"/>
        <v>0</v>
      </c>
    </row>
    <row r="442" spans="1:27" s="61" customFormat="1" ht="12.75">
      <c r="A442" s="35">
        <v>415</v>
      </c>
      <c r="B442" s="57">
        <f t="shared" si="123"/>
        <v>7.092921805451624E-10</v>
      </c>
      <c r="C442" s="58">
        <f t="shared" si="114"/>
        <v>1.922323667713499E-07</v>
      </c>
      <c r="D442" s="65">
        <f t="shared" si="124"/>
        <v>0</v>
      </c>
      <c r="E442" s="66">
        <f t="shared" si="125"/>
        <v>0</v>
      </c>
      <c r="F442" s="65">
        <f t="shared" si="115"/>
        <v>0</v>
      </c>
      <c r="G442" s="58">
        <f t="shared" si="126"/>
        <v>0</v>
      </c>
      <c r="H442" s="57">
        <f t="shared" si="116"/>
        <v>0</v>
      </c>
      <c r="I442" s="60">
        <f t="shared" si="132"/>
        <v>0</v>
      </c>
      <c r="J442" s="67"/>
      <c r="K442" s="67"/>
      <c r="L442" s="67"/>
      <c r="M442" s="61">
        <f t="shared" si="127"/>
        <v>0</v>
      </c>
      <c r="Q442" s="62">
        <f t="shared" si="128"/>
        <v>-6.221512194315437E-11</v>
      </c>
      <c r="R442" s="63">
        <f t="shared" si="117"/>
        <v>-1.6549222436879063E-08</v>
      </c>
      <c r="S442" s="64">
        <f t="shared" si="129"/>
        <v>0</v>
      </c>
      <c r="T442" s="63">
        <f t="shared" si="118"/>
        <v>0</v>
      </c>
      <c r="U442" s="61">
        <f t="shared" si="119"/>
        <v>0</v>
      </c>
      <c r="V442" s="63">
        <f t="shared" si="120"/>
        <v>0</v>
      </c>
      <c r="W442" s="64">
        <f t="shared" si="121"/>
        <v>0</v>
      </c>
      <c r="X442" s="63">
        <f t="shared" si="122"/>
        <v>0</v>
      </c>
      <c r="Y442" s="63">
        <f t="shared" si="130"/>
        <v>0</v>
      </c>
      <c r="AA442" s="61">
        <f t="shared" si="131"/>
        <v>0</v>
      </c>
    </row>
    <row r="443" spans="1:27" s="61" customFormat="1" ht="12.75">
      <c r="A443" s="35">
        <v>416</v>
      </c>
      <c r="B443" s="57">
        <f t="shared" si="123"/>
        <v>7.092921805451624E-10</v>
      </c>
      <c r="C443" s="58">
        <f t="shared" si="114"/>
        <v>1.922323667713499E-07</v>
      </c>
      <c r="D443" s="65">
        <f t="shared" si="124"/>
        <v>0</v>
      </c>
      <c r="E443" s="66">
        <f t="shared" si="125"/>
        <v>0</v>
      </c>
      <c r="F443" s="65">
        <f t="shared" si="115"/>
        <v>0</v>
      </c>
      <c r="G443" s="58">
        <f t="shared" si="126"/>
        <v>0</v>
      </c>
      <c r="H443" s="57">
        <f t="shared" si="116"/>
        <v>0</v>
      </c>
      <c r="I443" s="60">
        <f t="shared" si="132"/>
        <v>0</v>
      </c>
      <c r="J443" s="67"/>
      <c r="K443" s="67"/>
      <c r="L443" s="67"/>
      <c r="M443" s="61">
        <f t="shared" si="127"/>
        <v>0</v>
      </c>
      <c r="Q443" s="62">
        <f t="shared" si="128"/>
        <v>-6.221512194315437E-11</v>
      </c>
      <c r="R443" s="63">
        <f t="shared" si="117"/>
        <v>-1.6549222436879063E-08</v>
      </c>
      <c r="S443" s="64">
        <f t="shared" si="129"/>
        <v>0</v>
      </c>
      <c r="T443" s="63">
        <f t="shared" si="118"/>
        <v>0</v>
      </c>
      <c r="U443" s="61">
        <f t="shared" si="119"/>
        <v>0</v>
      </c>
      <c r="V443" s="63">
        <f t="shared" si="120"/>
        <v>0</v>
      </c>
      <c r="W443" s="64">
        <f t="shared" si="121"/>
        <v>0</v>
      </c>
      <c r="X443" s="63">
        <f t="shared" si="122"/>
        <v>0</v>
      </c>
      <c r="Y443" s="63">
        <f t="shared" si="130"/>
        <v>0</v>
      </c>
      <c r="AA443" s="61">
        <f t="shared" si="131"/>
        <v>0</v>
      </c>
    </row>
    <row r="444" spans="1:27" s="61" customFormat="1" ht="12.75">
      <c r="A444" s="35">
        <v>417</v>
      </c>
      <c r="B444" s="57">
        <f t="shared" si="123"/>
        <v>7.092921805451624E-10</v>
      </c>
      <c r="C444" s="58">
        <f t="shared" si="114"/>
        <v>1.922323667713499E-07</v>
      </c>
      <c r="D444" s="65">
        <f t="shared" si="124"/>
        <v>0</v>
      </c>
      <c r="E444" s="66">
        <f t="shared" si="125"/>
        <v>0</v>
      </c>
      <c r="F444" s="65">
        <f t="shared" si="115"/>
        <v>0</v>
      </c>
      <c r="G444" s="58">
        <f t="shared" si="126"/>
        <v>0</v>
      </c>
      <c r="H444" s="57">
        <f t="shared" si="116"/>
        <v>0</v>
      </c>
      <c r="I444" s="60">
        <f t="shared" si="132"/>
        <v>0</v>
      </c>
      <c r="J444" s="67"/>
      <c r="K444" s="67"/>
      <c r="L444" s="67"/>
      <c r="M444" s="61">
        <f t="shared" si="127"/>
        <v>0</v>
      </c>
      <c r="Q444" s="62">
        <f t="shared" si="128"/>
        <v>-6.221512194315437E-11</v>
      </c>
      <c r="R444" s="63">
        <f t="shared" si="117"/>
        <v>-1.6549222436879063E-08</v>
      </c>
      <c r="S444" s="64">
        <f t="shared" si="129"/>
        <v>0</v>
      </c>
      <c r="T444" s="63">
        <f t="shared" si="118"/>
        <v>0</v>
      </c>
      <c r="U444" s="61">
        <f t="shared" si="119"/>
        <v>0</v>
      </c>
      <c r="V444" s="63">
        <f t="shared" si="120"/>
        <v>0</v>
      </c>
      <c r="W444" s="64">
        <f t="shared" si="121"/>
        <v>0</v>
      </c>
      <c r="X444" s="63">
        <f t="shared" si="122"/>
        <v>0</v>
      </c>
      <c r="Y444" s="63">
        <f t="shared" si="130"/>
        <v>0</v>
      </c>
      <c r="AA444" s="61">
        <f t="shared" si="131"/>
        <v>0</v>
      </c>
    </row>
    <row r="445" spans="1:27" s="61" customFormat="1" ht="12.75">
      <c r="A445" s="35">
        <v>418</v>
      </c>
      <c r="B445" s="57">
        <f t="shared" si="123"/>
        <v>7.092921805451624E-10</v>
      </c>
      <c r="C445" s="58">
        <f t="shared" si="114"/>
        <v>1.922323667713499E-07</v>
      </c>
      <c r="D445" s="65">
        <f t="shared" si="124"/>
        <v>0</v>
      </c>
      <c r="E445" s="66">
        <f t="shared" si="125"/>
        <v>0</v>
      </c>
      <c r="F445" s="65">
        <f t="shared" si="115"/>
        <v>0</v>
      </c>
      <c r="G445" s="58">
        <f t="shared" si="126"/>
        <v>0</v>
      </c>
      <c r="H445" s="57">
        <f t="shared" si="116"/>
        <v>0</v>
      </c>
      <c r="I445" s="60">
        <f t="shared" si="132"/>
        <v>0</v>
      </c>
      <c r="J445" s="67"/>
      <c r="K445" s="67"/>
      <c r="L445" s="67"/>
      <c r="M445" s="61">
        <f t="shared" si="127"/>
        <v>0</v>
      </c>
      <c r="Q445" s="62">
        <f t="shared" si="128"/>
        <v>-6.221512194315437E-11</v>
      </c>
      <c r="R445" s="63">
        <f t="shared" si="117"/>
        <v>-1.6549222436879063E-08</v>
      </c>
      <c r="S445" s="64">
        <f t="shared" si="129"/>
        <v>0</v>
      </c>
      <c r="T445" s="63">
        <f t="shared" si="118"/>
        <v>0</v>
      </c>
      <c r="U445" s="61">
        <f t="shared" si="119"/>
        <v>0</v>
      </c>
      <c r="V445" s="63">
        <f t="shared" si="120"/>
        <v>0</v>
      </c>
      <c r="W445" s="64">
        <f t="shared" si="121"/>
        <v>0</v>
      </c>
      <c r="X445" s="63">
        <f t="shared" si="122"/>
        <v>0</v>
      </c>
      <c r="Y445" s="63">
        <f t="shared" si="130"/>
        <v>0</v>
      </c>
      <c r="AA445" s="61">
        <f t="shared" si="131"/>
        <v>0</v>
      </c>
    </row>
    <row r="446" spans="1:27" s="61" customFormat="1" ht="12.75">
      <c r="A446" s="35">
        <v>419</v>
      </c>
      <c r="B446" s="57">
        <f t="shared" si="123"/>
        <v>7.092921805451624E-10</v>
      </c>
      <c r="C446" s="58">
        <f t="shared" si="114"/>
        <v>1.922323667713499E-07</v>
      </c>
      <c r="D446" s="65">
        <f t="shared" si="124"/>
        <v>0</v>
      </c>
      <c r="E446" s="66">
        <f t="shared" si="125"/>
        <v>0</v>
      </c>
      <c r="F446" s="65">
        <f t="shared" si="115"/>
        <v>0</v>
      </c>
      <c r="G446" s="58">
        <f t="shared" si="126"/>
        <v>0</v>
      </c>
      <c r="H446" s="57">
        <f t="shared" si="116"/>
        <v>0</v>
      </c>
      <c r="I446" s="60">
        <f t="shared" si="132"/>
        <v>0</v>
      </c>
      <c r="J446" s="67"/>
      <c r="K446" s="67"/>
      <c r="L446" s="67"/>
      <c r="M446" s="61">
        <f t="shared" si="127"/>
        <v>0</v>
      </c>
      <c r="Q446" s="62">
        <f t="shared" si="128"/>
        <v>-6.221512194315437E-11</v>
      </c>
      <c r="R446" s="63">
        <f t="shared" si="117"/>
        <v>-1.6549222436879063E-08</v>
      </c>
      <c r="S446" s="64">
        <f t="shared" si="129"/>
        <v>0</v>
      </c>
      <c r="T446" s="63">
        <f t="shared" si="118"/>
        <v>0</v>
      </c>
      <c r="U446" s="61">
        <f t="shared" si="119"/>
        <v>0</v>
      </c>
      <c r="V446" s="63">
        <f t="shared" si="120"/>
        <v>0</v>
      </c>
      <c r="W446" s="64">
        <f t="shared" si="121"/>
        <v>0</v>
      </c>
      <c r="X446" s="63">
        <f t="shared" si="122"/>
        <v>0</v>
      </c>
      <c r="Y446" s="63">
        <f t="shared" si="130"/>
        <v>0</v>
      </c>
      <c r="AA446" s="61">
        <f t="shared" si="131"/>
        <v>0</v>
      </c>
    </row>
    <row r="447" spans="1:27" s="61" customFormat="1" ht="12.75">
      <c r="A447" s="35">
        <v>420</v>
      </c>
      <c r="B447" s="57">
        <f t="shared" si="123"/>
        <v>7.092921805451624E-10</v>
      </c>
      <c r="C447" s="58">
        <f t="shared" si="114"/>
        <v>1.922323667713499E-07</v>
      </c>
      <c r="D447" s="65">
        <f t="shared" si="124"/>
        <v>0</v>
      </c>
      <c r="E447" s="66">
        <f t="shared" si="125"/>
        <v>0</v>
      </c>
      <c r="F447" s="65">
        <f t="shared" si="115"/>
        <v>0</v>
      </c>
      <c r="G447" s="58">
        <f t="shared" si="126"/>
        <v>0</v>
      </c>
      <c r="H447" s="57">
        <f t="shared" si="116"/>
        <v>0</v>
      </c>
      <c r="I447" s="60">
        <f t="shared" si="132"/>
        <v>0</v>
      </c>
      <c r="J447" s="67"/>
      <c r="K447" s="67"/>
      <c r="L447" s="67"/>
      <c r="M447" s="61">
        <f t="shared" si="127"/>
        <v>0</v>
      </c>
      <c r="Q447" s="62">
        <f>Q446-S447</f>
        <v>-6.221512194315437E-11</v>
      </c>
      <c r="R447" s="63">
        <f t="shared" si="117"/>
        <v>-1.6549222436879063E-08</v>
      </c>
      <c r="S447" s="64">
        <f t="shared" si="129"/>
        <v>0</v>
      </c>
      <c r="T447" s="63">
        <f t="shared" si="118"/>
        <v>0</v>
      </c>
      <c r="U447" s="61">
        <f t="shared" si="119"/>
        <v>0</v>
      </c>
      <c r="V447" s="63">
        <f t="shared" si="120"/>
        <v>0</v>
      </c>
      <c r="W447" s="64">
        <f t="shared" si="121"/>
        <v>0</v>
      </c>
      <c r="X447" s="63">
        <f t="shared" si="122"/>
        <v>0</v>
      </c>
      <c r="Y447" s="63">
        <f t="shared" si="130"/>
        <v>0</v>
      </c>
      <c r="AA447" s="61">
        <f t="shared" si="131"/>
        <v>0</v>
      </c>
    </row>
    <row r="448" spans="18:25" s="61" customFormat="1" ht="12.75">
      <c r="R448" s="63"/>
      <c r="T448" s="63"/>
      <c r="V448" s="63"/>
      <c r="W448" s="64"/>
      <c r="X448" s="63"/>
      <c r="Y448" s="63"/>
    </row>
    <row r="449" spans="18:25" s="61" customFormat="1" ht="18.75" customHeight="1">
      <c r="R449" s="63"/>
      <c r="T449" s="63"/>
      <c r="V449" s="63"/>
      <c r="W449" s="64"/>
      <c r="X449" s="63"/>
      <c r="Y449" s="63"/>
    </row>
    <row r="450" spans="18:25" s="61" customFormat="1" ht="18.75" customHeight="1">
      <c r="R450" s="63"/>
      <c r="T450" s="63"/>
      <c r="V450" s="63"/>
      <c r="W450" s="64"/>
      <c r="X450" s="63"/>
      <c r="Y450" s="63"/>
    </row>
    <row r="451" spans="18:25" s="61" customFormat="1" ht="18.75" customHeight="1">
      <c r="R451" s="63"/>
      <c r="T451" s="63"/>
      <c r="V451" s="63"/>
      <c r="W451" s="64"/>
      <c r="X451" s="63"/>
      <c r="Y451" s="63"/>
    </row>
    <row r="452" spans="18:25" s="61" customFormat="1" ht="18.75" customHeight="1">
      <c r="R452" s="63"/>
      <c r="T452" s="63"/>
      <c r="V452" s="63"/>
      <c r="W452" s="64"/>
      <c r="X452" s="63"/>
      <c r="Y452" s="63"/>
    </row>
    <row r="453" spans="18:25" s="61" customFormat="1" ht="18.75" customHeight="1">
      <c r="R453" s="63"/>
      <c r="T453" s="63"/>
      <c r="V453" s="63"/>
      <c r="W453" s="64"/>
      <c r="X453" s="63"/>
      <c r="Y453" s="63"/>
    </row>
    <row r="454" spans="18:25" s="61" customFormat="1" ht="18.75" customHeight="1">
      <c r="R454" s="63"/>
      <c r="T454" s="63"/>
      <c r="V454" s="63"/>
      <c r="W454" s="64"/>
      <c r="X454" s="63"/>
      <c r="Y454" s="63"/>
    </row>
    <row r="455" ht="18.75" customHeight="1"/>
    <row r="456" ht="18.75" customHeight="1"/>
    <row r="457" ht="12.75">
      <c r="B457" s="68"/>
    </row>
  </sheetData>
  <sheetProtection password="C724" sheet="1" selectLockedCells="1"/>
  <mergeCells count="6">
    <mergeCell ref="E19:G19"/>
    <mergeCell ref="A1:I1"/>
    <mergeCell ref="E7:G11"/>
    <mergeCell ref="E12:G12"/>
    <mergeCell ref="E13:G18"/>
    <mergeCell ref="B3:D3"/>
  </mergeCells>
  <conditionalFormatting sqref="A22:B22">
    <cfRule type="expression" priority="2" dxfId="2" stopIfTrue="1">
      <formula>$B$4=$I$5</formula>
    </cfRule>
  </conditionalFormatting>
  <dataValidations count="4">
    <dataValidation type="custom" allowBlank="1" showInputMessage="1" showErrorMessage="1" sqref="B6">
      <formula1>B6&lt;=420</formula1>
    </dataValidation>
    <dataValidation type="list" allowBlank="1" showInputMessage="1" showErrorMessage="1" sqref="C11">
      <formula1>$P$3:$P$4</formula1>
    </dataValidation>
    <dataValidation type="list" allowBlank="1" showInputMessage="1" showErrorMessage="1" sqref="B3:D3">
      <formula1>$M$3:$M$12</formula1>
    </dataValidation>
    <dataValidation errorStyle="information" type="custom" allowBlank="1" showInputMessage="1" showErrorMessage="1" error="Számlavezetési díjjal minden ügyfélnél számolni kell! Nem csak újnál!" sqref="B17">
      <formula1>B17&gt;0</formula1>
    </dataValidation>
  </dataValidations>
  <printOptions/>
  <pageMargins left="0.75" right="0.75" top="1" bottom="1" header="0.5" footer="0.5"/>
  <pageSetup horizontalDpi="600" verticalDpi="600" orientation="portrait" paperSize="9" scale="54" r:id="rId4"/>
  <headerFooter alignWithMargins="0">
    <oddHeader>&amp;R&amp;G</oddHead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0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9.140625" style="3" customWidth="1"/>
    <col min="2" max="2" width="23.28125" style="3" customWidth="1"/>
    <col min="3" max="3" width="12.8515625" style="3" bestFit="1" customWidth="1"/>
    <col min="4" max="4" width="11.57421875" style="3" bestFit="1" customWidth="1"/>
    <col min="5" max="5" width="13.7109375" style="3" customWidth="1"/>
    <col min="6" max="6" width="15.140625" style="3" customWidth="1"/>
    <col min="7" max="7" width="9.421875" style="3" customWidth="1"/>
    <col min="8" max="8" width="0.13671875" style="3" customWidth="1"/>
    <col min="9" max="9" width="18.140625" style="3" hidden="1" customWidth="1"/>
    <col min="10" max="10" width="18.57421875" style="3" hidden="1" customWidth="1"/>
    <col min="11" max="11" width="9.140625" style="3" hidden="1" customWidth="1"/>
    <col min="12" max="12" width="62.00390625" style="22" hidden="1" customWidth="1"/>
    <col min="13" max="13" width="12.7109375" style="22" hidden="1" customWidth="1"/>
    <col min="14" max="14" width="6.57421875" style="22" hidden="1" customWidth="1"/>
    <col min="15" max="15" width="8.8515625" style="22" hidden="1" customWidth="1"/>
    <col min="16" max="16" width="10.28125" style="3" hidden="1" customWidth="1"/>
    <col min="17" max="21" width="9.140625" style="3" hidden="1" customWidth="1"/>
    <col min="22" max="38" width="0" style="3" hidden="1" customWidth="1"/>
    <col min="39" max="16384" width="9.140625" style="3" customWidth="1"/>
  </cols>
  <sheetData>
    <row r="1" spans="1:15" ht="12.75" customHeight="1">
      <c r="A1" s="140" t="s">
        <v>36</v>
      </c>
      <c r="B1" s="141"/>
      <c r="C1" s="141"/>
      <c r="D1" s="141"/>
      <c r="E1" s="141"/>
      <c r="F1" s="141"/>
      <c r="G1" s="141"/>
      <c r="H1" s="33"/>
      <c r="I1" s="33"/>
      <c r="J1" s="33"/>
      <c r="K1" s="69"/>
      <c r="L1" s="70"/>
      <c r="M1" s="70"/>
      <c r="N1" s="70"/>
      <c r="O1" s="70"/>
    </row>
    <row r="2" spans="1:10" ht="12.75">
      <c r="A2" s="4"/>
      <c r="B2" s="4"/>
      <c r="C2" s="4"/>
      <c r="D2" s="4"/>
      <c r="E2" s="4"/>
      <c r="F2" s="4"/>
      <c r="G2" s="4"/>
      <c r="H2" s="12"/>
      <c r="I2" s="12"/>
      <c r="J2" s="12"/>
    </row>
    <row r="3" spans="1:16" ht="12.75">
      <c r="A3" s="6" t="s">
        <v>1</v>
      </c>
      <c r="B3" s="143" t="s">
        <v>55</v>
      </c>
      <c r="C3" s="143"/>
      <c r="D3" s="143"/>
      <c r="E3" s="4"/>
      <c r="F3" s="4"/>
      <c r="G3" s="4"/>
      <c r="H3" s="12"/>
      <c r="I3" s="12"/>
      <c r="J3" s="12"/>
      <c r="L3" s="61" t="s">
        <v>53</v>
      </c>
      <c r="O3" s="30">
        <v>0</v>
      </c>
      <c r="P3" s="102">
        <v>0.052</v>
      </c>
    </row>
    <row r="4" spans="1:16" ht="12.75">
      <c r="A4" s="6" t="s">
        <v>37</v>
      </c>
      <c r="B4" s="104">
        <v>31965</v>
      </c>
      <c r="C4" s="4"/>
      <c r="D4" s="4"/>
      <c r="E4" s="4"/>
      <c r="F4" s="4"/>
      <c r="G4" s="4"/>
      <c r="H4" s="12"/>
      <c r="I4" s="12"/>
      <c r="J4" s="12"/>
      <c r="L4" s="61" t="s">
        <v>54</v>
      </c>
      <c r="O4" s="30">
        <v>50000</v>
      </c>
      <c r="P4" s="102">
        <v>0.057</v>
      </c>
    </row>
    <row r="5" spans="1:16" ht="12.75">
      <c r="A5" s="6" t="s">
        <v>4</v>
      </c>
      <c r="B5" s="8">
        <v>240</v>
      </c>
      <c r="C5" s="4"/>
      <c r="D5" s="4"/>
      <c r="E5" s="4"/>
      <c r="F5" s="71" t="s">
        <v>3</v>
      </c>
      <c r="G5" s="4"/>
      <c r="H5" s="12"/>
      <c r="I5" s="12"/>
      <c r="J5" s="12"/>
      <c r="L5" s="61" t="s">
        <v>61</v>
      </c>
      <c r="P5" s="102">
        <v>0.0535</v>
      </c>
    </row>
    <row r="6" spans="1:16" ht="12.75">
      <c r="A6" s="6" t="s">
        <v>38</v>
      </c>
      <c r="B6" s="41">
        <v>156.42</v>
      </c>
      <c r="C6" s="4"/>
      <c r="D6" s="4"/>
      <c r="E6" s="12"/>
      <c r="F6" s="72">
        <f>(1+IRR(P26:P446,B22/12))^12-1</f>
        <v>0.06766334420150355</v>
      </c>
      <c r="G6" s="4"/>
      <c r="H6" s="12"/>
      <c r="I6" s="12"/>
      <c r="J6" s="12"/>
      <c r="L6" s="61" t="s">
        <v>62</v>
      </c>
      <c r="P6" s="102">
        <v>0.0585</v>
      </c>
    </row>
    <row r="7" spans="1:16" ht="12.75">
      <c r="A7" s="6" t="s">
        <v>39</v>
      </c>
      <c r="B7" s="41">
        <v>157.52</v>
      </c>
      <c r="C7" s="4"/>
      <c r="D7" s="4"/>
      <c r="E7" s="12"/>
      <c r="F7" s="4"/>
      <c r="G7" s="4"/>
      <c r="H7" s="12"/>
      <c r="I7" s="12"/>
      <c r="J7" s="12"/>
      <c r="L7" s="61" t="s">
        <v>55</v>
      </c>
      <c r="P7" s="102">
        <v>0.062</v>
      </c>
    </row>
    <row r="8" spans="1:16" ht="12.75" customHeight="1">
      <c r="A8" s="6" t="s">
        <v>5</v>
      </c>
      <c r="B8" s="10">
        <f>VLOOKUP(B3,L3:P12,5,FALSE)</f>
        <v>0.062</v>
      </c>
      <c r="C8" s="4"/>
      <c r="D8" s="4"/>
      <c r="E8" s="73"/>
      <c r="F8" s="116" t="s">
        <v>6</v>
      </c>
      <c r="G8" s="116"/>
      <c r="H8" s="12"/>
      <c r="I8" s="12"/>
      <c r="J8" s="12"/>
      <c r="L8" s="61" t="s">
        <v>56</v>
      </c>
      <c r="P8" s="102">
        <v>0.067</v>
      </c>
    </row>
    <row r="9" spans="1:16" ht="12.75" customHeight="1">
      <c r="A9" s="12"/>
      <c r="B9" s="74"/>
      <c r="C9" s="4"/>
      <c r="D9" s="75" t="s">
        <v>40</v>
      </c>
      <c r="E9" s="73"/>
      <c r="F9" s="116"/>
      <c r="G9" s="116"/>
      <c r="H9" s="12"/>
      <c r="I9" s="12"/>
      <c r="J9" s="12"/>
      <c r="L9" s="61" t="s">
        <v>57</v>
      </c>
      <c r="P9" s="102">
        <v>0.072</v>
      </c>
    </row>
    <row r="10" spans="1:16" ht="38.25">
      <c r="A10" s="15" t="s">
        <v>50</v>
      </c>
      <c r="B10" s="100">
        <v>0</v>
      </c>
      <c r="C10" s="36">
        <v>0</v>
      </c>
      <c r="D10" s="76">
        <f>+B10+C10/B7</f>
        <v>0</v>
      </c>
      <c r="E10" s="73"/>
      <c r="F10" s="116"/>
      <c r="G10" s="116"/>
      <c r="H10" s="12"/>
      <c r="I10" s="12"/>
      <c r="J10" s="12"/>
      <c r="L10" s="61" t="s">
        <v>64</v>
      </c>
      <c r="P10" s="102">
        <v>0.0635</v>
      </c>
    </row>
    <row r="11" spans="1:16" ht="12.75">
      <c r="A11" s="6" t="s">
        <v>7</v>
      </c>
      <c r="B11" s="11">
        <v>30000</v>
      </c>
      <c r="C11" s="4"/>
      <c r="D11" s="76">
        <f>+B11/B7</f>
        <v>190.4520060944642</v>
      </c>
      <c r="E11" s="73"/>
      <c r="F11" s="116"/>
      <c r="G11" s="116"/>
      <c r="H11" s="12"/>
      <c r="I11" s="12"/>
      <c r="J11" s="12"/>
      <c r="L11" s="61" t="s">
        <v>65</v>
      </c>
      <c r="P11" s="102">
        <v>0.0685</v>
      </c>
    </row>
    <row r="12" spans="1:16" ht="12.75">
      <c r="A12" s="6" t="s">
        <v>8</v>
      </c>
      <c r="B12" s="11">
        <v>0</v>
      </c>
      <c r="C12" s="4"/>
      <c r="D12" s="76">
        <f>+B12/B7</f>
        <v>0</v>
      </c>
      <c r="E12" s="77"/>
      <c r="F12" s="138">
        <f>SUM(D26:D446)</f>
        <v>23885.543892595724</v>
      </c>
      <c r="G12" s="138"/>
      <c r="H12" s="12"/>
      <c r="I12" s="12"/>
      <c r="J12" s="12"/>
      <c r="L12" s="61" t="s">
        <v>63</v>
      </c>
      <c r="P12" s="102">
        <v>0.0735</v>
      </c>
    </row>
    <row r="13" spans="1:10" ht="12.75" customHeight="1">
      <c r="A13" s="6" t="s">
        <v>9</v>
      </c>
      <c r="B13" s="11">
        <v>12600</v>
      </c>
      <c r="C13" s="4"/>
      <c r="D13" s="76">
        <f>+B13/B7</f>
        <v>79.98984255967495</v>
      </c>
      <c r="E13" s="19"/>
      <c r="F13" s="142" t="s">
        <v>25</v>
      </c>
      <c r="G13" s="142"/>
      <c r="H13" s="12"/>
      <c r="I13" s="12"/>
      <c r="J13" s="12"/>
    </row>
    <row r="14" spans="1:10" ht="12.75" customHeight="1">
      <c r="A14" s="6" t="s">
        <v>46</v>
      </c>
      <c r="B14" s="11">
        <v>4000</v>
      </c>
      <c r="C14" s="4"/>
      <c r="D14" s="76">
        <f>+B14/B7</f>
        <v>25.393600812595224</v>
      </c>
      <c r="E14" s="19"/>
      <c r="F14" s="142"/>
      <c r="G14" s="142"/>
      <c r="H14" s="12"/>
      <c r="I14" s="12"/>
      <c r="J14" s="12"/>
    </row>
    <row r="15" spans="1:10" ht="12.75" customHeight="1">
      <c r="A15" s="6" t="s">
        <v>47</v>
      </c>
      <c r="B15" s="78">
        <f>B4*0.0025</f>
        <v>79.91250000000001</v>
      </c>
      <c r="C15" s="4"/>
      <c r="D15" s="99"/>
      <c r="E15" s="19"/>
      <c r="F15" s="142"/>
      <c r="G15" s="142"/>
      <c r="H15" s="12"/>
      <c r="I15" s="12"/>
      <c r="J15" s="12"/>
    </row>
    <row r="16" spans="1:10" ht="25.5">
      <c r="A16" s="15" t="s">
        <v>68</v>
      </c>
      <c r="B16" s="78">
        <v>1.5</v>
      </c>
      <c r="C16" s="4"/>
      <c r="D16" s="79"/>
      <c r="E16" s="19"/>
      <c r="F16" s="142"/>
      <c r="G16" s="142"/>
      <c r="H16" s="12"/>
      <c r="I16" s="12"/>
      <c r="J16" s="12"/>
    </row>
    <row r="17" spans="1:10" ht="12.75">
      <c r="A17" s="6" t="s">
        <v>10</v>
      </c>
      <c r="B17" s="80">
        <v>10</v>
      </c>
      <c r="C17" s="4"/>
      <c r="D17" s="79"/>
      <c r="E17" s="19"/>
      <c r="F17" s="142"/>
      <c r="G17" s="142"/>
      <c r="H17" s="12"/>
      <c r="I17" s="12"/>
      <c r="J17" s="12"/>
    </row>
    <row r="18" spans="1:10" ht="12.75">
      <c r="A18" s="6" t="s">
        <v>58</v>
      </c>
      <c r="B18" s="6"/>
      <c r="C18" s="5"/>
      <c r="D18" s="5"/>
      <c r="E18" s="19"/>
      <c r="F18" s="142"/>
      <c r="G18" s="142"/>
      <c r="H18" s="12"/>
      <c r="I18" s="12"/>
      <c r="J18" s="12"/>
    </row>
    <row r="19" spans="1:10" ht="12.75">
      <c r="A19" s="12"/>
      <c r="B19" s="13">
        <v>0</v>
      </c>
      <c r="C19" s="5"/>
      <c r="D19" s="5"/>
      <c r="E19" s="77"/>
      <c r="F19" s="138">
        <f>SUM(E27:E446)</f>
        <v>55850.54389259439</v>
      </c>
      <c r="G19" s="138"/>
      <c r="H19" s="12"/>
      <c r="I19" s="12"/>
      <c r="J19" s="12"/>
    </row>
    <row r="20" spans="1:10" ht="12" customHeight="1">
      <c r="A20" s="4"/>
      <c r="B20" s="4"/>
      <c r="C20" s="4"/>
      <c r="D20" s="4"/>
      <c r="E20" s="4"/>
      <c r="F20" s="4"/>
      <c r="G20" s="4"/>
      <c r="H20" s="12"/>
      <c r="I20" s="12"/>
      <c r="J20" s="12"/>
    </row>
    <row r="21" spans="1:10" ht="12.75" hidden="1">
      <c r="A21" s="6" t="s">
        <v>13</v>
      </c>
      <c r="B21" s="81">
        <f>B19</f>
        <v>0</v>
      </c>
      <c r="C21" s="82"/>
      <c r="D21" s="4"/>
      <c r="E21" s="4"/>
      <c r="F21" s="4"/>
      <c r="G21" s="4"/>
      <c r="H21" s="12"/>
      <c r="I21" s="12"/>
      <c r="J21" s="12"/>
    </row>
    <row r="22" spans="1:10" ht="12.75">
      <c r="A22" s="15" t="s">
        <v>12</v>
      </c>
      <c r="B22" s="45">
        <f>+B8/360*365</f>
        <v>0.0628611111111111</v>
      </c>
      <c r="C22" s="5"/>
      <c r="D22" s="4"/>
      <c r="E22" s="4"/>
      <c r="F22" s="4"/>
      <c r="G22" s="4"/>
      <c r="H22" s="12"/>
      <c r="I22" s="12"/>
      <c r="J22" s="12"/>
    </row>
    <row r="23" spans="1:10" ht="12.75">
      <c r="A23" s="83"/>
      <c r="B23" s="84"/>
      <c r="C23" s="5"/>
      <c r="D23" s="4"/>
      <c r="E23" s="4"/>
      <c r="F23" s="4"/>
      <c r="G23" s="4"/>
      <c r="H23" s="12"/>
      <c r="I23" s="12"/>
      <c r="J23" s="12"/>
    </row>
    <row r="24" spans="1:12" ht="12.75">
      <c r="A24" s="6"/>
      <c r="B24" s="139" t="s">
        <v>41</v>
      </c>
      <c r="C24" s="139"/>
      <c r="D24" s="139"/>
      <c r="E24" s="139"/>
      <c r="F24" s="85"/>
      <c r="G24" s="85"/>
      <c r="H24" s="85"/>
      <c r="I24" s="85"/>
      <c r="J24" s="85"/>
      <c r="L24" s="22" t="s">
        <v>14</v>
      </c>
    </row>
    <row r="25" spans="1:16" ht="38.25">
      <c r="A25" s="23" t="s">
        <v>42</v>
      </c>
      <c r="B25" s="23" t="s">
        <v>15</v>
      </c>
      <c r="C25" s="23" t="s">
        <v>16</v>
      </c>
      <c r="D25" s="23" t="s">
        <v>17</v>
      </c>
      <c r="E25" s="23" t="s">
        <v>43</v>
      </c>
      <c r="F25" s="94" t="s">
        <v>44</v>
      </c>
      <c r="G25" s="95" t="s">
        <v>19</v>
      </c>
      <c r="H25" s="12"/>
      <c r="I25" s="12"/>
      <c r="J25" s="12"/>
      <c r="L25" s="25" t="s">
        <v>15</v>
      </c>
      <c r="M25" s="25" t="s">
        <v>16</v>
      </c>
      <c r="N25" s="25" t="s">
        <v>17</v>
      </c>
      <c r="O25" s="25" t="s">
        <v>18</v>
      </c>
      <c r="P25" s="26" t="s">
        <v>20</v>
      </c>
    </row>
    <row r="26" spans="1:16" ht="12.75">
      <c r="A26" s="6">
        <v>0</v>
      </c>
      <c r="B26" s="86">
        <f>B4</f>
        <v>31965</v>
      </c>
      <c r="C26" s="86">
        <v>0</v>
      </c>
      <c r="D26" s="86">
        <v>0</v>
      </c>
      <c r="E26" s="86">
        <v>0</v>
      </c>
      <c r="F26" s="96">
        <v>0</v>
      </c>
      <c r="G26" s="96">
        <v>0</v>
      </c>
      <c r="H26" s="87"/>
      <c r="I26" s="87"/>
      <c r="J26" s="87"/>
      <c r="L26" s="88">
        <f>B4</f>
        <v>31965</v>
      </c>
      <c r="M26" s="22">
        <v>0</v>
      </c>
      <c r="N26" s="22">
        <v>0</v>
      </c>
      <c r="O26" s="22">
        <v>0</v>
      </c>
      <c r="P26" s="89">
        <f>-B26+$D$10+D11+D12+D13+D14+B15+B16+B17</f>
        <v>-31577.752050533265</v>
      </c>
    </row>
    <row r="27" spans="1:16" ht="12.75">
      <c r="A27" s="6">
        <v>1</v>
      </c>
      <c r="B27" s="86">
        <f aca="true" t="shared" si="0" ref="B27:B90">+B26-C27</f>
        <v>31897.441900447524</v>
      </c>
      <c r="C27" s="86">
        <f>+E27-D27</f>
        <v>67.5580995524773</v>
      </c>
      <c r="D27" s="86">
        <f>+IF(A27&lt;=$B$5,B26*$B$8/12,0)</f>
        <v>165.1525</v>
      </c>
      <c r="E27" s="86">
        <f aca="true" t="shared" si="1" ref="E27:E90">+IF(A27&lt;=$B$5,IF(A27&lt;=$B$21,B26*$B$8/12,PMT($B$8/12,$B$5-$B$21,-$B$4)),0)</f>
        <v>232.7105995524773</v>
      </c>
      <c r="F27" s="96">
        <f aca="true" t="shared" si="2" ref="F27:F90">IF(A27&lt;=B$5,B$16+B$17/12,0)</f>
        <v>2.3333333333333335</v>
      </c>
      <c r="G27" s="96">
        <f>+E27+F27</f>
        <v>235.04393288581065</v>
      </c>
      <c r="H27" s="87"/>
      <c r="I27" s="87"/>
      <c r="J27" s="87"/>
      <c r="L27" s="22">
        <f>L26-M27</f>
        <v>31898.131809102655</v>
      </c>
      <c r="M27" s="22">
        <f>+O27-N27</f>
        <v>66.86819089734576</v>
      </c>
      <c r="N27" s="22">
        <f aca="true" t="shared" si="3" ref="N27:N90">+IF(A27&lt;=$B$5,L26*$B$22/12,0)</f>
        <v>167.4462847222222</v>
      </c>
      <c r="O27" s="22">
        <f aca="true" t="shared" si="4" ref="O27:O90">+IF(A27&lt;=$B$5,IF(A27&lt;=$B$21,L26*$B$22/12,PMT($B$22/12,$B$5-$B$21,-$B$4)),0)</f>
        <v>234.31447561956796</v>
      </c>
      <c r="P27" s="22">
        <f>O27+F27</f>
        <v>236.6478089529013</v>
      </c>
    </row>
    <row r="28" spans="1:16" ht="11.25" customHeight="1">
      <c r="A28" s="6">
        <v>2</v>
      </c>
      <c r="B28" s="86">
        <f t="shared" si="0"/>
        <v>31829.534750714025</v>
      </c>
      <c r="C28" s="86">
        <f aca="true" t="shared" si="5" ref="C28:C91">+E28-D28</f>
        <v>67.90714973349844</v>
      </c>
      <c r="D28" s="86">
        <f aca="true" t="shared" si="6" ref="D28:D91">+IF(A28&lt;=$B$5,B27*$B$8/12,0)</f>
        <v>164.80344981897886</v>
      </c>
      <c r="E28" s="86">
        <f t="shared" si="1"/>
        <v>232.7105995524773</v>
      </c>
      <c r="F28" s="96">
        <f t="shared" si="2"/>
        <v>2.3333333333333335</v>
      </c>
      <c r="G28" s="96">
        <f aca="true" t="shared" si="7" ref="G28:G91">+E28+F28</f>
        <v>235.04393288581065</v>
      </c>
      <c r="H28" s="87"/>
      <c r="I28" s="87"/>
      <c r="J28" s="87"/>
      <c r="L28" s="22">
        <f aca="true" t="shared" si="8" ref="L28:L91">L27-M28</f>
        <v>31830.913334140492</v>
      </c>
      <c r="M28" s="22">
        <f aca="true" t="shared" si="9" ref="M28:M91">+O28-N28</f>
        <v>67.21847496216216</v>
      </c>
      <c r="N28" s="22">
        <f t="shared" si="3"/>
        <v>167.0960006574058</v>
      </c>
      <c r="O28" s="22">
        <f t="shared" si="4"/>
        <v>234.31447561956796</v>
      </c>
      <c r="P28" s="22">
        <f aca="true" t="shared" si="10" ref="P28:P91">O28+F28</f>
        <v>236.6478089529013</v>
      </c>
    </row>
    <row r="29" spans="1:16" ht="12.75">
      <c r="A29" s="6">
        <v>3</v>
      </c>
      <c r="B29" s="86">
        <f t="shared" si="0"/>
        <v>31761.27674737357</v>
      </c>
      <c r="C29" s="86">
        <f t="shared" si="5"/>
        <v>68.25800334045485</v>
      </c>
      <c r="D29" s="86">
        <f t="shared" si="6"/>
        <v>164.45259621202246</v>
      </c>
      <c r="E29" s="86">
        <f t="shared" si="1"/>
        <v>232.7105995524773</v>
      </c>
      <c r="F29" s="96">
        <f t="shared" si="2"/>
        <v>2.3333333333333335</v>
      </c>
      <c r="G29" s="96">
        <f t="shared" si="7"/>
        <v>235.04393288581065</v>
      </c>
      <c r="H29" s="87"/>
      <c r="I29" s="87"/>
      <c r="J29" s="87"/>
      <c r="L29" s="22">
        <f t="shared" si="8"/>
        <v>31763.342740176387</v>
      </c>
      <c r="M29" s="22">
        <f t="shared" si="9"/>
        <v>67.57059396410517</v>
      </c>
      <c r="N29" s="22">
        <f t="shared" si="3"/>
        <v>166.7438816554628</v>
      </c>
      <c r="O29" s="22">
        <f t="shared" si="4"/>
        <v>234.31447561956796</v>
      </c>
      <c r="P29" s="22">
        <f t="shared" si="10"/>
        <v>236.6478089529013</v>
      </c>
    </row>
    <row r="30" spans="1:16" ht="12.75">
      <c r="A30" s="6">
        <v>4</v>
      </c>
      <c r="B30" s="86">
        <f t="shared" si="0"/>
        <v>31692.666077682523</v>
      </c>
      <c r="C30" s="86">
        <f t="shared" si="5"/>
        <v>68.6106696910472</v>
      </c>
      <c r="D30" s="86">
        <f t="shared" si="6"/>
        <v>164.0999298614301</v>
      </c>
      <c r="E30" s="86">
        <f t="shared" si="1"/>
        <v>232.7105995524773</v>
      </c>
      <c r="F30" s="96">
        <f t="shared" si="2"/>
        <v>2.3333333333333335</v>
      </c>
      <c r="G30" s="96">
        <f t="shared" si="7"/>
        <v>235.04393288581065</v>
      </c>
      <c r="H30" s="87"/>
      <c r="I30" s="87"/>
      <c r="J30" s="87"/>
      <c r="L30" s="22">
        <f t="shared" si="8"/>
        <v>31695.41818266103</v>
      </c>
      <c r="M30" s="22">
        <f t="shared" si="9"/>
        <v>67.92455751535695</v>
      </c>
      <c r="N30" s="22">
        <f t="shared" si="3"/>
        <v>166.389918104211</v>
      </c>
      <c r="O30" s="22">
        <f t="shared" si="4"/>
        <v>234.31447561956796</v>
      </c>
      <c r="P30" s="22">
        <f t="shared" si="10"/>
        <v>236.6478089529013</v>
      </c>
    </row>
    <row r="31" spans="1:16" ht="12.75">
      <c r="A31" s="6">
        <v>5</v>
      </c>
      <c r="B31" s="86">
        <f t="shared" si="0"/>
        <v>31623.700919531406</v>
      </c>
      <c r="C31" s="86">
        <f t="shared" si="5"/>
        <v>68.9651581511176</v>
      </c>
      <c r="D31" s="86">
        <f t="shared" si="6"/>
        <v>163.7454414013597</v>
      </c>
      <c r="E31" s="86">
        <f t="shared" si="1"/>
        <v>232.7105995524773</v>
      </c>
      <c r="F31" s="96">
        <f t="shared" si="2"/>
        <v>2.3333333333333335</v>
      </c>
      <c r="G31" s="96">
        <f t="shared" si="7"/>
        <v>235.04393288581065</v>
      </c>
      <c r="H31" s="87"/>
      <c r="I31" s="87"/>
      <c r="J31" s="87"/>
      <c r="L31" s="22">
        <f t="shared" si="8"/>
        <v>31627.137807382576</v>
      </c>
      <c r="M31" s="22">
        <f t="shared" si="9"/>
        <v>68.28037527845245</v>
      </c>
      <c r="N31" s="22">
        <f t="shared" si="3"/>
        <v>166.0341003411155</v>
      </c>
      <c r="O31" s="22">
        <f t="shared" si="4"/>
        <v>234.31447561956796</v>
      </c>
      <c r="P31" s="22">
        <f t="shared" si="10"/>
        <v>236.6478089529013</v>
      </c>
    </row>
    <row r="32" spans="1:16" ht="12.75">
      <c r="A32" s="6">
        <v>6</v>
      </c>
      <c r="B32" s="86">
        <f t="shared" si="0"/>
        <v>31554.379441396508</v>
      </c>
      <c r="C32" s="86">
        <f t="shared" si="5"/>
        <v>69.32147813489837</v>
      </c>
      <c r="D32" s="86">
        <f t="shared" si="6"/>
        <v>163.38912141757893</v>
      </c>
      <c r="E32" s="86">
        <f t="shared" si="1"/>
        <v>232.7105995524773</v>
      </c>
      <c r="F32" s="96">
        <f t="shared" si="2"/>
        <v>2.3333333333333335</v>
      </c>
      <c r="G32" s="96">
        <f t="shared" si="7"/>
        <v>235.04393288581065</v>
      </c>
      <c r="H32" s="87"/>
      <c r="I32" s="87"/>
      <c r="J32" s="87"/>
      <c r="L32" s="22">
        <f t="shared" si="8"/>
        <v>31558.499750416035</v>
      </c>
      <c r="M32" s="22">
        <f t="shared" si="9"/>
        <v>68.63805696654305</v>
      </c>
      <c r="N32" s="22">
        <f t="shared" si="3"/>
        <v>165.6764186530249</v>
      </c>
      <c r="O32" s="22">
        <f t="shared" si="4"/>
        <v>234.31447561956796</v>
      </c>
      <c r="P32" s="22">
        <f t="shared" si="10"/>
        <v>236.6478089529013</v>
      </c>
    </row>
    <row r="33" spans="1:16" ht="12.75">
      <c r="A33" s="6">
        <v>7</v>
      </c>
      <c r="B33" s="86">
        <f t="shared" si="0"/>
        <v>31484.699802291245</v>
      </c>
      <c r="C33" s="86">
        <f t="shared" si="5"/>
        <v>69.67963910526203</v>
      </c>
      <c r="D33" s="86">
        <f t="shared" si="6"/>
        <v>163.03096044721528</v>
      </c>
      <c r="E33" s="86">
        <f t="shared" si="1"/>
        <v>232.7105995524773</v>
      </c>
      <c r="F33" s="96">
        <f t="shared" si="2"/>
        <v>2.3333333333333335</v>
      </c>
      <c r="G33" s="96">
        <f t="shared" si="7"/>
        <v>235.04393288581065</v>
      </c>
      <c r="H33" s="87"/>
      <c r="I33" s="87"/>
      <c r="J33" s="87"/>
      <c r="L33" s="22">
        <f t="shared" si="8"/>
        <v>31489.502138072374</v>
      </c>
      <c r="M33" s="22">
        <f t="shared" si="9"/>
        <v>68.99761234366176</v>
      </c>
      <c r="N33" s="22">
        <f t="shared" si="3"/>
        <v>165.3168632759062</v>
      </c>
      <c r="O33" s="22">
        <f t="shared" si="4"/>
        <v>234.31447561956796</v>
      </c>
      <c r="P33" s="22">
        <f t="shared" si="10"/>
        <v>236.6478089529013</v>
      </c>
    </row>
    <row r="34" spans="1:16" ht="12.75">
      <c r="A34" s="6">
        <v>8</v>
      </c>
      <c r="B34" s="86">
        <f t="shared" si="0"/>
        <v>31414.66015171727</v>
      </c>
      <c r="C34" s="86">
        <f t="shared" si="5"/>
        <v>70.03965057397255</v>
      </c>
      <c r="D34" s="86">
        <f t="shared" si="6"/>
        <v>162.67094897850475</v>
      </c>
      <c r="E34" s="86">
        <f t="shared" si="1"/>
        <v>232.7105995524773</v>
      </c>
      <c r="F34" s="96">
        <f t="shared" si="2"/>
        <v>2.3333333333333335</v>
      </c>
      <c r="G34" s="96">
        <f t="shared" si="7"/>
        <v>235.04393288581065</v>
      </c>
      <c r="H34" s="87"/>
      <c r="I34" s="87"/>
      <c r="J34" s="87"/>
      <c r="L34" s="22">
        <f t="shared" si="8"/>
        <v>31420.143086847384</v>
      </c>
      <c r="M34" s="22">
        <f t="shared" si="9"/>
        <v>69.35905122498977</v>
      </c>
      <c r="N34" s="22">
        <f t="shared" si="3"/>
        <v>164.9554243945782</v>
      </c>
      <c r="O34" s="22">
        <f t="shared" si="4"/>
        <v>234.31447561956796</v>
      </c>
      <c r="P34" s="22">
        <f t="shared" si="10"/>
        <v>236.6478089529013</v>
      </c>
    </row>
    <row r="35" spans="1:16" ht="12.75">
      <c r="A35" s="6">
        <v>9</v>
      </c>
      <c r="B35" s="86">
        <f t="shared" si="0"/>
        <v>31344.258629615335</v>
      </c>
      <c r="C35" s="86">
        <f t="shared" si="5"/>
        <v>70.40152210193807</v>
      </c>
      <c r="D35" s="86">
        <f t="shared" si="6"/>
        <v>162.30907745053923</v>
      </c>
      <c r="E35" s="86">
        <f t="shared" si="1"/>
        <v>232.7105995524773</v>
      </c>
      <c r="F35" s="96">
        <f t="shared" si="2"/>
        <v>2.3333333333333335</v>
      </c>
      <c r="G35" s="96">
        <f t="shared" si="7"/>
        <v>235.04393288581065</v>
      </c>
      <c r="H35" s="87"/>
      <c r="I35" s="87"/>
      <c r="J35" s="87"/>
      <c r="L35" s="22">
        <f t="shared" si="8"/>
        <v>31350.42070337026</v>
      </c>
      <c r="M35" s="22">
        <f t="shared" si="9"/>
        <v>69.7223834771244</v>
      </c>
      <c r="N35" s="22">
        <f t="shared" si="3"/>
        <v>164.59209214244356</v>
      </c>
      <c r="O35" s="22">
        <f t="shared" si="4"/>
        <v>234.31447561956796</v>
      </c>
      <c r="P35" s="22">
        <f t="shared" si="10"/>
        <v>236.6478089529013</v>
      </c>
    </row>
    <row r="36" spans="1:16" ht="12.75">
      <c r="A36" s="6">
        <v>10</v>
      </c>
      <c r="B36" s="86">
        <f t="shared" si="0"/>
        <v>31273.49336631587</v>
      </c>
      <c r="C36" s="86">
        <f t="shared" si="5"/>
        <v>70.76526329946475</v>
      </c>
      <c r="D36" s="86">
        <f t="shared" si="6"/>
        <v>161.94533625301256</v>
      </c>
      <c r="E36" s="86">
        <f t="shared" si="1"/>
        <v>232.7105995524773</v>
      </c>
      <c r="F36" s="96">
        <f t="shared" si="2"/>
        <v>2.3333333333333335</v>
      </c>
      <c r="G36" s="96">
        <f t="shared" si="7"/>
        <v>235.04393288581065</v>
      </c>
      <c r="H36" s="87"/>
      <c r="I36" s="87"/>
      <c r="J36" s="87"/>
      <c r="L36" s="22">
        <f t="shared" si="8"/>
        <v>31280.33308435191</v>
      </c>
      <c r="M36" s="22">
        <f t="shared" si="9"/>
        <v>70.0876190183483</v>
      </c>
      <c r="N36" s="22">
        <f t="shared" si="3"/>
        <v>164.22685660121965</v>
      </c>
      <c r="O36" s="22">
        <f t="shared" si="4"/>
        <v>234.31447561956796</v>
      </c>
      <c r="P36" s="22">
        <f t="shared" si="10"/>
        <v>236.6478089529013</v>
      </c>
    </row>
    <row r="37" spans="1:16" ht="12.75">
      <c r="A37" s="6">
        <v>11</v>
      </c>
      <c r="B37" s="86">
        <f t="shared" si="0"/>
        <v>31202.36248248936</v>
      </c>
      <c r="C37" s="86">
        <f t="shared" si="5"/>
        <v>71.13088382651199</v>
      </c>
      <c r="D37" s="86">
        <f t="shared" si="6"/>
        <v>161.57971572596531</v>
      </c>
      <c r="E37" s="86">
        <f t="shared" si="1"/>
        <v>232.7105995524773</v>
      </c>
      <c r="F37" s="96">
        <f t="shared" si="2"/>
        <v>2.3333333333333335</v>
      </c>
      <c r="G37" s="96">
        <f t="shared" si="7"/>
        <v>235.04393288581065</v>
      </c>
      <c r="H37" s="87"/>
      <c r="I37" s="87"/>
      <c r="J37" s="87"/>
      <c r="L37" s="22">
        <f t="shared" si="8"/>
        <v>31209.87831653301</v>
      </c>
      <c r="M37" s="22">
        <f t="shared" si="9"/>
        <v>70.45476781890045</v>
      </c>
      <c r="N37" s="22">
        <f t="shared" si="3"/>
        <v>163.8597078006675</v>
      </c>
      <c r="O37" s="22">
        <f t="shared" si="4"/>
        <v>234.31447561956796</v>
      </c>
      <c r="P37" s="22">
        <f t="shared" si="10"/>
        <v>236.6478089529013</v>
      </c>
    </row>
    <row r="38" spans="1:16" ht="12.75">
      <c r="A38" s="6">
        <v>12</v>
      </c>
      <c r="B38" s="86">
        <f t="shared" si="0"/>
        <v>31130.86408909641</v>
      </c>
      <c r="C38" s="86">
        <f t="shared" si="5"/>
        <v>71.49839339294894</v>
      </c>
      <c r="D38" s="86">
        <f t="shared" si="6"/>
        <v>161.21220615952836</v>
      </c>
      <c r="E38" s="86">
        <f t="shared" si="1"/>
        <v>232.7105995524773</v>
      </c>
      <c r="F38" s="96">
        <f t="shared" si="2"/>
        <v>2.3333333333333335</v>
      </c>
      <c r="G38" s="96">
        <f t="shared" si="7"/>
        <v>235.04393288581065</v>
      </c>
      <c r="H38" s="87"/>
      <c r="I38" s="87"/>
      <c r="J38" s="87"/>
      <c r="L38" s="22">
        <f t="shared" si="8"/>
        <v>31139.05447663176</v>
      </c>
      <c r="M38" s="22">
        <f t="shared" si="9"/>
        <v>70.82383990124805</v>
      </c>
      <c r="N38" s="22">
        <f t="shared" si="3"/>
        <v>163.4906357183199</v>
      </c>
      <c r="O38" s="22">
        <f t="shared" si="4"/>
        <v>234.31447561956796</v>
      </c>
      <c r="P38" s="22">
        <f t="shared" si="10"/>
        <v>236.6478089529013</v>
      </c>
    </row>
    <row r="39" spans="1:16" ht="12.75">
      <c r="A39" s="6">
        <v>13</v>
      </c>
      <c r="B39" s="86">
        <f t="shared" si="0"/>
        <v>31058.996287337595</v>
      </c>
      <c r="C39" s="86">
        <f t="shared" si="5"/>
        <v>71.86780175881253</v>
      </c>
      <c r="D39" s="86">
        <f t="shared" si="6"/>
        <v>160.84279779366477</v>
      </c>
      <c r="E39" s="86">
        <f t="shared" si="1"/>
        <v>232.7105995524773</v>
      </c>
      <c r="F39" s="96">
        <f t="shared" si="2"/>
        <v>2.3333333333333335</v>
      </c>
      <c r="G39" s="96">
        <f t="shared" si="7"/>
        <v>235.04393288581065</v>
      </c>
      <c r="H39" s="87"/>
      <c r="I39" s="87"/>
      <c r="J39" s="87"/>
      <c r="L39" s="22">
        <f t="shared" si="8"/>
        <v>31067.8596312914</v>
      </c>
      <c r="M39" s="22">
        <f t="shared" si="9"/>
        <v>71.19484534036039</v>
      </c>
      <c r="N39" s="22">
        <f t="shared" si="3"/>
        <v>163.11963027920757</v>
      </c>
      <c r="O39" s="22">
        <f t="shared" si="4"/>
        <v>234.31447561956796</v>
      </c>
      <c r="P39" s="22">
        <f t="shared" si="10"/>
        <v>236.6478089529013</v>
      </c>
    </row>
    <row r="40" spans="1:16" ht="12.75">
      <c r="A40" s="6">
        <v>14</v>
      </c>
      <c r="B40" s="86">
        <f t="shared" si="0"/>
        <v>30986.757168603028</v>
      </c>
      <c r="C40" s="86">
        <f t="shared" si="5"/>
        <v>72.2391187345664</v>
      </c>
      <c r="D40" s="86">
        <f t="shared" si="6"/>
        <v>160.4714808179109</v>
      </c>
      <c r="E40" s="86">
        <f t="shared" si="1"/>
        <v>232.7105995524773</v>
      </c>
      <c r="F40" s="96">
        <f t="shared" si="2"/>
        <v>2.3333333333333335</v>
      </c>
      <c r="G40" s="96">
        <f t="shared" si="7"/>
        <v>235.04393288581065</v>
      </c>
      <c r="H40" s="87"/>
      <c r="I40" s="87"/>
      <c r="J40" s="87"/>
      <c r="L40" s="22">
        <f t="shared" si="8"/>
        <v>30996.291837027416</v>
      </c>
      <c r="M40" s="22">
        <f t="shared" si="9"/>
        <v>71.56779426398361</v>
      </c>
      <c r="N40" s="22">
        <f t="shared" si="3"/>
        <v>162.74668135558434</v>
      </c>
      <c r="O40" s="22">
        <f t="shared" si="4"/>
        <v>234.31447561956796</v>
      </c>
      <c r="P40" s="22">
        <f t="shared" si="10"/>
        <v>236.6478089529013</v>
      </c>
    </row>
    <row r="41" spans="1:16" ht="12.75">
      <c r="A41" s="6">
        <v>15</v>
      </c>
      <c r="B41" s="86">
        <f t="shared" si="0"/>
        <v>30914.144814421667</v>
      </c>
      <c r="C41" s="86">
        <f t="shared" si="5"/>
        <v>72.61235418136167</v>
      </c>
      <c r="D41" s="86">
        <f t="shared" si="6"/>
        <v>160.09824537111564</v>
      </c>
      <c r="E41" s="86">
        <f t="shared" si="1"/>
        <v>232.7105995524773</v>
      </c>
      <c r="F41" s="96">
        <f t="shared" si="2"/>
        <v>2.3333333333333335</v>
      </c>
      <c r="G41" s="96">
        <f t="shared" si="7"/>
        <v>235.04393288581065</v>
      </c>
      <c r="H41" s="87"/>
      <c r="I41" s="87"/>
      <c r="J41" s="87"/>
      <c r="L41" s="22">
        <f t="shared" si="8"/>
        <v>30924.349140174498</v>
      </c>
      <c r="M41" s="22">
        <f t="shared" si="9"/>
        <v>71.94269685291741</v>
      </c>
      <c r="N41" s="22">
        <f t="shared" si="3"/>
        <v>162.37177876665055</v>
      </c>
      <c r="O41" s="22">
        <f t="shared" si="4"/>
        <v>234.31447561956796</v>
      </c>
      <c r="P41" s="22">
        <f t="shared" si="10"/>
        <v>236.6478089529013</v>
      </c>
    </row>
    <row r="42" spans="1:16" ht="12.75">
      <c r="A42" s="6">
        <v>16</v>
      </c>
      <c r="B42" s="86">
        <f t="shared" si="0"/>
        <v>30841.15729641037</v>
      </c>
      <c r="C42" s="86">
        <f t="shared" si="5"/>
        <v>72.9875180112987</v>
      </c>
      <c r="D42" s="86">
        <f t="shared" si="6"/>
        <v>159.7230815411786</v>
      </c>
      <c r="E42" s="86">
        <f t="shared" si="1"/>
        <v>232.7105995524773</v>
      </c>
      <c r="F42" s="96">
        <f t="shared" si="2"/>
        <v>2.3333333333333335</v>
      </c>
      <c r="G42" s="96">
        <f t="shared" si="7"/>
        <v>235.04393288581065</v>
      </c>
      <c r="H42" s="87"/>
      <c r="I42" s="87"/>
      <c r="J42" s="87"/>
      <c r="L42" s="22">
        <f t="shared" si="8"/>
        <v>30852.029576833203</v>
      </c>
      <c r="M42" s="22">
        <f t="shared" si="9"/>
        <v>72.31956334129276</v>
      </c>
      <c r="N42" s="22">
        <f t="shared" si="3"/>
        <v>161.9949122782752</v>
      </c>
      <c r="O42" s="22">
        <f t="shared" si="4"/>
        <v>234.31447561956796</v>
      </c>
      <c r="P42" s="22">
        <f t="shared" si="10"/>
        <v>236.6478089529013</v>
      </c>
    </row>
    <row r="43" spans="1:16" ht="12.75">
      <c r="A43" s="6">
        <v>17</v>
      </c>
      <c r="B43" s="86">
        <f t="shared" si="0"/>
        <v>30767.792676222678</v>
      </c>
      <c r="C43" s="86">
        <f t="shared" si="5"/>
        <v>73.3646201876904</v>
      </c>
      <c r="D43" s="86">
        <f t="shared" si="6"/>
        <v>159.3459793647869</v>
      </c>
      <c r="E43" s="86">
        <f t="shared" si="1"/>
        <v>232.7105995524773</v>
      </c>
      <c r="F43" s="96">
        <f t="shared" si="2"/>
        <v>2.3333333333333335</v>
      </c>
      <c r="G43" s="96">
        <f t="shared" si="7"/>
        <v>235.04393288581065</v>
      </c>
      <c r="H43" s="87"/>
      <c r="I43" s="87"/>
      <c r="J43" s="87"/>
      <c r="L43" s="22">
        <f t="shared" si="8"/>
        <v>30779.331172816354</v>
      </c>
      <c r="M43" s="22">
        <f t="shared" si="9"/>
        <v>72.69840401685144</v>
      </c>
      <c r="N43" s="22">
        <f t="shared" si="3"/>
        <v>161.61607160271652</v>
      </c>
      <c r="O43" s="22">
        <f t="shared" si="4"/>
        <v>234.31447561956796</v>
      </c>
      <c r="P43" s="22">
        <f t="shared" si="10"/>
        <v>236.6478089529013</v>
      </c>
    </row>
    <row r="44" spans="1:16" ht="12.75">
      <c r="A44" s="6">
        <v>18</v>
      </c>
      <c r="B44" s="86">
        <f t="shared" si="0"/>
        <v>30694.049005497352</v>
      </c>
      <c r="C44" s="86">
        <f t="shared" si="5"/>
        <v>73.74367072532681</v>
      </c>
      <c r="D44" s="86">
        <f t="shared" si="6"/>
        <v>158.9669288271505</v>
      </c>
      <c r="E44" s="86">
        <f t="shared" si="1"/>
        <v>232.7105995524773</v>
      </c>
      <c r="F44" s="96">
        <f t="shared" si="2"/>
        <v>2.3333333333333335</v>
      </c>
      <c r="G44" s="96">
        <f t="shared" si="7"/>
        <v>235.04393288581065</v>
      </c>
      <c r="H44" s="87"/>
      <c r="I44" s="87"/>
      <c r="J44" s="87"/>
      <c r="L44" s="22">
        <f t="shared" si="8"/>
        <v>30706.251943595125</v>
      </c>
      <c r="M44" s="22">
        <f t="shared" si="9"/>
        <v>73.07922922122674</v>
      </c>
      <c r="N44" s="22">
        <f t="shared" si="3"/>
        <v>161.23524639834122</v>
      </c>
      <c r="O44" s="22">
        <f t="shared" si="4"/>
        <v>234.31447561956796</v>
      </c>
      <c r="P44" s="22">
        <f t="shared" si="10"/>
        <v>236.6478089529013</v>
      </c>
    </row>
    <row r="45" spans="1:16" ht="12.75">
      <c r="A45" s="6">
        <v>19</v>
      </c>
      <c r="B45" s="86">
        <f t="shared" si="0"/>
        <v>30619.924325806613</v>
      </c>
      <c r="C45" s="86">
        <f t="shared" si="5"/>
        <v>74.12467969074098</v>
      </c>
      <c r="D45" s="86">
        <f t="shared" si="6"/>
        <v>158.58591986173633</v>
      </c>
      <c r="E45" s="86">
        <f t="shared" si="1"/>
        <v>232.7105995524773</v>
      </c>
      <c r="F45" s="96">
        <f t="shared" si="2"/>
        <v>2.3333333333333335</v>
      </c>
      <c r="G45" s="96">
        <f t="shared" si="7"/>
        <v>235.04393288581065</v>
      </c>
      <c r="H45" s="87"/>
      <c r="I45" s="87"/>
      <c r="J45" s="87"/>
      <c r="L45" s="22">
        <f t="shared" si="8"/>
        <v>30632.7898942449</v>
      </c>
      <c r="M45" s="22">
        <f t="shared" si="9"/>
        <v>73.46204935022593</v>
      </c>
      <c r="N45" s="22">
        <f t="shared" si="3"/>
        <v>160.85242626934203</v>
      </c>
      <c r="O45" s="22">
        <f t="shared" si="4"/>
        <v>234.31447561956796</v>
      </c>
      <c r="P45" s="22">
        <f t="shared" si="10"/>
        <v>236.6478089529013</v>
      </c>
    </row>
    <row r="46" spans="1:16" ht="12.75">
      <c r="A46" s="6">
        <v>20</v>
      </c>
      <c r="B46" s="86">
        <f t="shared" si="0"/>
        <v>30545.416668604135</v>
      </c>
      <c r="C46" s="86">
        <f t="shared" si="5"/>
        <v>74.50765720247648</v>
      </c>
      <c r="D46" s="86">
        <f t="shared" si="6"/>
        <v>158.20294235000082</v>
      </c>
      <c r="E46" s="86">
        <f t="shared" si="1"/>
        <v>232.7105995524773</v>
      </c>
      <c r="F46" s="96">
        <f t="shared" si="2"/>
        <v>2.3333333333333335</v>
      </c>
      <c r="G46" s="96">
        <f t="shared" si="7"/>
        <v>235.04393288581065</v>
      </c>
      <c r="H46" s="87"/>
      <c r="I46" s="87"/>
      <c r="J46" s="87"/>
      <c r="L46" s="22">
        <f t="shared" si="8"/>
        <v>30558.943019390787</v>
      </c>
      <c r="M46" s="22">
        <f t="shared" si="9"/>
        <v>73.84687485411379</v>
      </c>
      <c r="N46" s="22">
        <f t="shared" si="3"/>
        <v>160.46760076545416</v>
      </c>
      <c r="O46" s="22">
        <f t="shared" si="4"/>
        <v>234.31447561956796</v>
      </c>
      <c r="P46" s="22">
        <f t="shared" si="10"/>
        <v>236.6478089529013</v>
      </c>
    </row>
    <row r="47" spans="1:16" ht="12.75">
      <c r="A47" s="6">
        <v>21</v>
      </c>
      <c r="B47" s="86">
        <f t="shared" si="0"/>
        <v>30470.52405517278</v>
      </c>
      <c r="C47" s="86">
        <f t="shared" si="5"/>
        <v>74.89261343135593</v>
      </c>
      <c r="D47" s="86">
        <f t="shared" si="6"/>
        <v>157.81798612112138</v>
      </c>
      <c r="E47" s="86">
        <f t="shared" si="1"/>
        <v>232.7105995524773</v>
      </c>
      <c r="F47" s="96">
        <f t="shared" si="2"/>
        <v>2.3333333333333335</v>
      </c>
      <c r="G47" s="96">
        <f t="shared" si="7"/>
        <v>235.04393288581065</v>
      </c>
      <c r="H47" s="87"/>
      <c r="I47" s="87"/>
      <c r="J47" s="87"/>
      <c r="L47" s="22">
        <f t="shared" si="8"/>
        <v>30484.70930315289</v>
      </c>
      <c r="M47" s="22">
        <f t="shared" si="9"/>
        <v>74.2337162378982</v>
      </c>
      <c r="N47" s="22">
        <f t="shared" si="3"/>
        <v>160.08075938166976</v>
      </c>
      <c r="O47" s="22">
        <f t="shared" si="4"/>
        <v>234.31447561956796</v>
      </c>
      <c r="P47" s="22">
        <f t="shared" si="10"/>
        <v>236.6478089529013</v>
      </c>
    </row>
    <row r="48" spans="1:16" ht="12.75">
      <c r="A48" s="6">
        <v>22</v>
      </c>
      <c r="B48" s="86">
        <f t="shared" si="0"/>
        <v>30395.244496572028</v>
      </c>
      <c r="C48" s="86">
        <f t="shared" si="5"/>
        <v>75.27955860075127</v>
      </c>
      <c r="D48" s="86">
        <f t="shared" si="6"/>
        <v>157.43104095172603</v>
      </c>
      <c r="E48" s="86">
        <f t="shared" si="1"/>
        <v>232.7105995524773</v>
      </c>
      <c r="F48" s="96">
        <f t="shared" si="2"/>
        <v>2.3333333333333335</v>
      </c>
      <c r="G48" s="96">
        <f t="shared" si="7"/>
        <v>235.04393288581065</v>
      </c>
      <c r="H48" s="87"/>
      <c r="I48" s="87"/>
      <c r="J48" s="87"/>
      <c r="L48" s="22">
        <f t="shared" si="8"/>
        <v>30410.086719091272</v>
      </c>
      <c r="M48" s="22">
        <f t="shared" si="9"/>
        <v>74.6225840616166</v>
      </c>
      <c r="N48" s="22">
        <f t="shared" si="3"/>
        <v>159.69189155795135</v>
      </c>
      <c r="O48" s="22">
        <f t="shared" si="4"/>
        <v>234.31447561956796</v>
      </c>
      <c r="P48" s="22">
        <f t="shared" si="10"/>
        <v>236.6478089529013</v>
      </c>
    </row>
    <row r="49" spans="1:16" ht="12.75">
      <c r="A49" s="6">
        <v>23</v>
      </c>
      <c r="B49" s="86">
        <f t="shared" si="0"/>
        <v>30319.57599358517</v>
      </c>
      <c r="C49" s="86">
        <f t="shared" si="5"/>
        <v>75.66850298685517</v>
      </c>
      <c r="D49" s="86">
        <f t="shared" si="6"/>
        <v>157.04209656562213</v>
      </c>
      <c r="E49" s="86">
        <f t="shared" si="1"/>
        <v>232.7105995524773</v>
      </c>
      <c r="F49" s="96">
        <f t="shared" si="2"/>
        <v>2.3333333333333335</v>
      </c>
      <c r="G49" s="96">
        <f t="shared" si="7"/>
        <v>235.04393288581065</v>
      </c>
      <c r="H49" s="87"/>
      <c r="I49" s="87"/>
      <c r="J49" s="87"/>
      <c r="L49" s="22">
        <f t="shared" si="8"/>
        <v>30335.073230150647</v>
      </c>
      <c r="M49" s="22">
        <f t="shared" si="9"/>
        <v>75.01348894062457</v>
      </c>
      <c r="N49" s="22">
        <f t="shared" si="3"/>
        <v>159.3009866789434</v>
      </c>
      <c r="O49" s="22">
        <f t="shared" si="4"/>
        <v>234.31447561956796</v>
      </c>
      <c r="P49" s="22">
        <f t="shared" si="10"/>
        <v>236.6478089529013</v>
      </c>
    </row>
    <row r="50" spans="1:16" ht="12.75">
      <c r="A50" s="6">
        <v>24</v>
      </c>
      <c r="B50" s="86">
        <f t="shared" si="0"/>
        <v>30243.51653666622</v>
      </c>
      <c r="C50" s="86">
        <f t="shared" si="5"/>
        <v>76.05945691895391</v>
      </c>
      <c r="D50" s="86">
        <f t="shared" si="6"/>
        <v>156.6511426335234</v>
      </c>
      <c r="E50" s="86">
        <f t="shared" si="1"/>
        <v>232.7105995524773</v>
      </c>
      <c r="F50" s="96">
        <f t="shared" si="2"/>
        <v>2.3333333333333335</v>
      </c>
      <c r="G50" s="96">
        <f t="shared" si="7"/>
        <v>235.04393288581065</v>
      </c>
      <c r="H50" s="87"/>
      <c r="I50" s="87"/>
      <c r="J50" s="87"/>
      <c r="L50" s="22">
        <f t="shared" si="8"/>
        <v>30259.66678860476</v>
      </c>
      <c r="M50" s="22">
        <f t="shared" si="9"/>
        <v>75.40644154588531</v>
      </c>
      <c r="N50" s="22">
        <f t="shared" si="3"/>
        <v>158.90803407368264</v>
      </c>
      <c r="O50" s="22">
        <f t="shared" si="4"/>
        <v>234.31447561956796</v>
      </c>
      <c r="P50" s="22">
        <f t="shared" si="10"/>
        <v>236.6478089529013</v>
      </c>
    </row>
    <row r="51" spans="1:16" ht="12.75">
      <c r="A51" s="6">
        <v>25</v>
      </c>
      <c r="B51" s="86">
        <f t="shared" si="0"/>
        <v>30167.06410588652</v>
      </c>
      <c r="C51" s="86">
        <f t="shared" si="5"/>
        <v>76.45243077970184</v>
      </c>
      <c r="D51" s="86">
        <f t="shared" si="6"/>
        <v>156.25816877277546</v>
      </c>
      <c r="E51" s="86">
        <f t="shared" si="1"/>
        <v>232.7105995524773</v>
      </c>
      <c r="F51" s="96">
        <f t="shared" si="2"/>
        <v>2.3333333333333335</v>
      </c>
      <c r="G51" s="96">
        <f t="shared" si="7"/>
        <v>235.04393288581065</v>
      </c>
      <c r="H51" s="87"/>
      <c r="I51" s="87"/>
      <c r="J51" s="87"/>
      <c r="L51" s="22">
        <f t="shared" si="8"/>
        <v>30183.8653360005</v>
      </c>
      <c r="M51" s="22">
        <f t="shared" si="9"/>
        <v>75.8014526042611</v>
      </c>
      <c r="N51" s="22">
        <f t="shared" si="3"/>
        <v>158.51302301530686</v>
      </c>
      <c r="O51" s="22">
        <f t="shared" si="4"/>
        <v>234.31447561956796</v>
      </c>
      <c r="P51" s="22">
        <f t="shared" si="10"/>
        <v>236.6478089529013</v>
      </c>
    </row>
    <row r="52" spans="1:16" ht="12.75">
      <c r="A52" s="6">
        <v>26</v>
      </c>
      <c r="B52" s="86">
        <f t="shared" si="0"/>
        <v>30090.21667088112</v>
      </c>
      <c r="C52" s="86">
        <f t="shared" si="5"/>
        <v>76.84743500539696</v>
      </c>
      <c r="D52" s="86">
        <f t="shared" si="6"/>
        <v>155.86316454708034</v>
      </c>
      <c r="E52" s="86">
        <f t="shared" si="1"/>
        <v>232.7105995524773</v>
      </c>
      <c r="F52" s="96">
        <f t="shared" si="2"/>
        <v>2.3333333333333335</v>
      </c>
      <c r="G52" s="96">
        <f t="shared" si="7"/>
        <v>235.04393288581065</v>
      </c>
      <c r="H52" s="87"/>
      <c r="I52" s="87"/>
      <c r="J52" s="87"/>
      <c r="L52" s="22">
        <f t="shared" si="8"/>
        <v>30107.666803101696</v>
      </c>
      <c r="M52" s="22">
        <f t="shared" si="9"/>
        <v>76.19853289880609</v>
      </c>
      <c r="N52" s="22">
        <f t="shared" si="3"/>
        <v>158.11594272076186</v>
      </c>
      <c r="O52" s="22">
        <f t="shared" si="4"/>
        <v>234.31447561956796</v>
      </c>
      <c r="P52" s="22">
        <f t="shared" si="10"/>
        <v>236.6478089529013</v>
      </c>
    </row>
    <row r="53" spans="1:16" ht="12.75">
      <c r="A53" s="6">
        <v>27</v>
      </c>
      <c r="B53" s="86">
        <f t="shared" si="0"/>
        <v>30012.972190794862</v>
      </c>
      <c r="C53" s="86">
        <f t="shared" si="5"/>
        <v>77.24448008625819</v>
      </c>
      <c r="D53" s="86">
        <f t="shared" si="6"/>
        <v>155.4661194662191</v>
      </c>
      <c r="E53" s="86">
        <f t="shared" si="1"/>
        <v>232.7105995524773</v>
      </c>
      <c r="F53" s="96">
        <f t="shared" si="2"/>
        <v>2.3333333333333335</v>
      </c>
      <c r="G53" s="96">
        <f t="shared" si="7"/>
        <v>235.04393288581065</v>
      </c>
      <c r="H53" s="87"/>
      <c r="I53" s="87"/>
      <c r="J53" s="87"/>
      <c r="L53" s="22">
        <f t="shared" si="8"/>
        <v>30031.069109832635</v>
      </c>
      <c r="M53" s="22">
        <f t="shared" si="9"/>
        <v>76.5976932690607</v>
      </c>
      <c r="N53" s="22">
        <f t="shared" si="3"/>
        <v>157.71678235050726</v>
      </c>
      <c r="O53" s="22">
        <f t="shared" si="4"/>
        <v>234.31447561956796</v>
      </c>
      <c r="P53" s="22">
        <f t="shared" si="10"/>
        <v>236.6478089529013</v>
      </c>
    </row>
    <row r="54" spans="1:16" ht="12.75">
      <c r="A54" s="6">
        <v>28</v>
      </c>
      <c r="B54" s="86">
        <f t="shared" si="0"/>
        <v>29935.328614228158</v>
      </c>
      <c r="C54" s="86">
        <f t="shared" si="5"/>
        <v>77.64357656670384</v>
      </c>
      <c r="D54" s="86">
        <f t="shared" si="6"/>
        <v>155.06702298577346</v>
      </c>
      <c r="E54" s="86">
        <f t="shared" si="1"/>
        <v>232.7105995524773</v>
      </c>
      <c r="F54" s="96">
        <f t="shared" si="2"/>
        <v>2.3333333333333335</v>
      </c>
      <c r="G54" s="96">
        <f t="shared" si="7"/>
        <v>235.04393288581065</v>
      </c>
      <c r="H54" s="87"/>
      <c r="I54" s="87"/>
      <c r="J54" s="87"/>
      <c r="L54" s="22">
        <f t="shared" si="8"/>
        <v>29954.07016522129</v>
      </c>
      <c r="M54" s="22">
        <f t="shared" si="9"/>
        <v>76.9989446113475</v>
      </c>
      <c r="N54" s="22">
        <f t="shared" si="3"/>
        <v>157.31553100822046</v>
      </c>
      <c r="O54" s="22">
        <f t="shared" si="4"/>
        <v>234.31447561956796</v>
      </c>
      <c r="P54" s="22">
        <f t="shared" si="10"/>
        <v>236.6478089529013</v>
      </c>
    </row>
    <row r="55" spans="1:16" ht="12.75">
      <c r="A55" s="6">
        <v>29</v>
      </c>
      <c r="B55" s="86">
        <f t="shared" si="0"/>
        <v>29857.283879182527</v>
      </c>
      <c r="C55" s="86">
        <f t="shared" si="5"/>
        <v>78.04473504563182</v>
      </c>
      <c r="D55" s="86">
        <f t="shared" si="6"/>
        <v>154.66586450684548</v>
      </c>
      <c r="E55" s="86">
        <f t="shared" si="1"/>
        <v>232.7105995524773</v>
      </c>
      <c r="F55" s="96">
        <f t="shared" si="2"/>
        <v>2.3333333333333335</v>
      </c>
      <c r="G55" s="96">
        <f t="shared" si="7"/>
        <v>235.04393288581065</v>
      </c>
      <c r="H55" s="87"/>
      <c r="I55" s="87"/>
      <c r="J55" s="87"/>
      <c r="L55" s="22">
        <f t="shared" si="8"/>
        <v>29876.66786734222</v>
      </c>
      <c r="M55" s="22">
        <f t="shared" si="9"/>
        <v>77.4022978790685</v>
      </c>
      <c r="N55" s="22">
        <f t="shared" si="3"/>
        <v>156.91217774049946</v>
      </c>
      <c r="O55" s="22">
        <f t="shared" si="4"/>
        <v>234.31447561956796</v>
      </c>
      <c r="P55" s="22">
        <f t="shared" si="10"/>
        <v>236.6478089529013</v>
      </c>
    </row>
    <row r="56" spans="1:16" ht="12.75">
      <c r="A56" s="6">
        <v>30</v>
      </c>
      <c r="B56" s="86">
        <f t="shared" si="0"/>
        <v>29778.835913005827</v>
      </c>
      <c r="C56" s="86">
        <f t="shared" si="5"/>
        <v>78.4479661767009</v>
      </c>
      <c r="D56" s="86">
        <f t="shared" si="6"/>
        <v>154.2626333757764</v>
      </c>
      <c r="E56" s="86">
        <f t="shared" si="1"/>
        <v>232.7105995524773</v>
      </c>
      <c r="F56" s="96">
        <f t="shared" si="2"/>
        <v>2.3333333333333335</v>
      </c>
      <c r="G56" s="96">
        <f t="shared" si="7"/>
        <v>235.04393288581065</v>
      </c>
      <c r="H56" s="87"/>
      <c r="I56" s="87"/>
      <c r="J56" s="87"/>
      <c r="L56" s="22">
        <f t="shared" si="8"/>
        <v>29798.860103259216</v>
      </c>
      <c r="M56" s="22">
        <f t="shared" si="9"/>
        <v>77.80776408300443</v>
      </c>
      <c r="N56" s="22">
        <f t="shared" si="3"/>
        <v>156.50671153656353</v>
      </c>
      <c r="O56" s="22">
        <f t="shared" si="4"/>
        <v>234.31447561956796</v>
      </c>
      <c r="P56" s="22">
        <f t="shared" si="10"/>
        <v>236.6478089529013</v>
      </c>
    </row>
    <row r="57" spans="1:16" ht="12.75">
      <c r="A57" s="6">
        <v>31</v>
      </c>
      <c r="B57" s="86">
        <f t="shared" si="0"/>
        <v>29699.982632337214</v>
      </c>
      <c r="C57" s="86">
        <f t="shared" si="5"/>
        <v>78.85328066861388</v>
      </c>
      <c r="D57" s="86">
        <f t="shared" si="6"/>
        <v>153.85731888386343</v>
      </c>
      <c r="E57" s="86">
        <f t="shared" si="1"/>
        <v>232.7105995524773</v>
      </c>
      <c r="F57" s="96">
        <f t="shared" si="2"/>
        <v>2.3333333333333335</v>
      </c>
      <c r="G57" s="96">
        <f t="shared" si="7"/>
        <v>235.04393288581065</v>
      </c>
      <c r="H57" s="87"/>
      <c r="I57" s="87"/>
      <c r="J57" s="87"/>
      <c r="L57" s="22">
        <f t="shared" si="8"/>
        <v>29720.6447489676</v>
      </c>
      <c r="M57" s="22">
        <f t="shared" si="9"/>
        <v>78.2153542916152</v>
      </c>
      <c r="N57" s="22">
        <f t="shared" si="3"/>
        <v>156.09912132795276</v>
      </c>
      <c r="O57" s="22">
        <f t="shared" si="4"/>
        <v>234.31447561956796</v>
      </c>
      <c r="P57" s="22">
        <f t="shared" si="10"/>
        <v>236.6478089529013</v>
      </c>
    </row>
    <row r="58" spans="1:16" ht="12.75">
      <c r="A58" s="6">
        <v>32</v>
      </c>
      <c r="B58" s="86">
        <f t="shared" si="0"/>
        <v>29620.721943051813</v>
      </c>
      <c r="C58" s="86">
        <f t="shared" si="5"/>
        <v>79.2606892854017</v>
      </c>
      <c r="D58" s="86">
        <f t="shared" si="6"/>
        <v>153.4499102670756</v>
      </c>
      <c r="E58" s="86">
        <f t="shared" si="1"/>
        <v>232.7105995524773</v>
      </c>
      <c r="F58" s="96">
        <f t="shared" si="2"/>
        <v>2.3333333333333335</v>
      </c>
      <c r="G58" s="96">
        <f t="shared" si="7"/>
        <v>235.04393288581065</v>
      </c>
      <c r="H58" s="87"/>
      <c r="I58" s="87"/>
      <c r="J58" s="87"/>
      <c r="L58" s="22">
        <f t="shared" si="8"/>
        <v>29642.019669336256</v>
      </c>
      <c r="M58" s="22">
        <f t="shared" si="9"/>
        <v>78.62507963134186</v>
      </c>
      <c r="N58" s="22">
        <f t="shared" si="3"/>
        <v>155.6893959882261</v>
      </c>
      <c r="O58" s="22">
        <f t="shared" si="4"/>
        <v>234.31447561956796</v>
      </c>
      <c r="P58" s="22">
        <f t="shared" si="10"/>
        <v>236.6478089529013</v>
      </c>
    </row>
    <row r="59" spans="1:16" ht="12.75">
      <c r="A59" s="6">
        <v>33</v>
      </c>
      <c r="B59" s="86">
        <f t="shared" si="0"/>
        <v>29541.051740205105</v>
      </c>
      <c r="C59" s="86">
        <f t="shared" si="5"/>
        <v>79.6702028467096</v>
      </c>
      <c r="D59" s="86">
        <f t="shared" si="6"/>
        <v>153.0403967057677</v>
      </c>
      <c r="E59" s="86">
        <f t="shared" si="1"/>
        <v>232.7105995524773</v>
      </c>
      <c r="F59" s="96">
        <f t="shared" si="2"/>
        <v>2.3333333333333335</v>
      </c>
      <c r="G59" s="96">
        <f t="shared" si="7"/>
        <v>235.04393288581065</v>
      </c>
      <c r="H59" s="87"/>
      <c r="I59" s="87"/>
      <c r="J59" s="87"/>
      <c r="L59" s="22">
        <f t="shared" si="8"/>
        <v>29562.982718049345</v>
      </c>
      <c r="M59" s="22">
        <f t="shared" si="9"/>
        <v>79.03695128691069</v>
      </c>
      <c r="N59" s="22">
        <f t="shared" si="3"/>
        <v>155.27752433265726</v>
      </c>
      <c r="O59" s="22">
        <f t="shared" si="4"/>
        <v>234.31447561956796</v>
      </c>
      <c r="P59" s="22">
        <f t="shared" si="10"/>
        <v>236.6478089529013</v>
      </c>
    </row>
    <row r="60" spans="1:16" ht="12.75">
      <c r="A60" s="6">
        <v>34</v>
      </c>
      <c r="B60" s="86">
        <f t="shared" si="0"/>
        <v>29460.96990797702</v>
      </c>
      <c r="C60" s="86">
        <f t="shared" si="5"/>
        <v>80.08183222808427</v>
      </c>
      <c r="D60" s="86">
        <f t="shared" si="6"/>
        <v>152.62876732439304</v>
      </c>
      <c r="E60" s="86">
        <f t="shared" si="1"/>
        <v>232.7105995524773</v>
      </c>
      <c r="F60" s="96">
        <f t="shared" si="2"/>
        <v>2.3333333333333335</v>
      </c>
      <c r="G60" s="96">
        <f t="shared" si="7"/>
        <v>235.04393288581065</v>
      </c>
      <c r="H60" s="87"/>
      <c r="I60" s="87"/>
      <c r="J60" s="87"/>
      <c r="L60" s="22">
        <f t="shared" si="8"/>
        <v>29483.531737547706</v>
      </c>
      <c r="M60" s="22">
        <f t="shared" si="9"/>
        <v>79.45098050163818</v>
      </c>
      <c r="N60" s="22">
        <f t="shared" si="3"/>
        <v>154.86349511792977</v>
      </c>
      <c r="O60" s="22">
        <f t="shared" si="4"/>
        <v>234.31447561956796</v>
      </c>
      <c r="P60" s="22">
        <f t="shared" si="10"/>
        <v>236.6478089529013</v>
      </c>
    </row>
    <row r="61" spans="1:16" ht="12.75">
      <c r="A61" s="6">
        <v>35</v>
      </c>
      <c r="B61" s="86">
        <f t="shared" si="0"/>
        <v>29380.474319615758</v>
      </c>
      <c r="C61" s="86">
        <f t="shared" si="5"/>
        <v>80.49558836126269</v>
      </c>
      <c r="D61" s="86">
        <f t="shared" si="6"/>
        <v>152.21501119121461</v>
      </c>
      <c r="E61" s="86">
        <f t="shared" si="1"/>
        <v>232.7105995524773</v>
      </c>
      <c r="F61" s="96">
        <f t="shared" si="2"/>
        <v>2.3333333333333335</v>
      </c>
      <c r="G61" s="96">
        <f t="shared" si="7"/>
        <v>235.04393288581065</v>
      </c>
      <c r="H61" s="87"/>
      <c r="I61" s="87"/>
      <c r="J61" s="87"/>
      <c r="L61" s="22">
        <f t="shared" si="8"/>
        <v>29403.66455896997</v>
      </c>
      <c r="M61" s="22">
        <f t="shared" si="9"/>
        <v>79.8671785777382</v>
      </c>
      <c r="N61" s="22">
        <f t="shared" si="3"/>
        <v>154.44729704182976</v>
      </c>
      <c r="O61" s="22">
        <f t="shared" si="4"/>
        <v>234.31447561956796</v>
      </c>
      <c r="P61" s="22">
        <f t="shared" si="10"/>
        <v>236.6478089529013</v>
      </c>
    </row>
    <row r="62" spans="1:16" ht="12.75">
      <c r="A62" s="6">
        <v>36</v>
      </c>
      <c r="B62" s="86">
        <f t="shared" si="0"/>
        <v>29299.562837381294</v>
      </c>
      <c r="C62" s="86">
        <f t="shared" si="5"/>
        <v>80.91148223446254</v>
      </c>
      <c r="D62" s="86">
        <f t="shared" si="6"/>
        <v>151.79911731801477</v>
      </c>
      <c r="E62" s="86">
        <f t="shared" si="1"/>
        <v>232.7105995524773</v>
      </c>
      <c r="F62" s="96">
        <f t="shared" si="2"/>
        <v>2.3333333333333335</v>
      </c>
      <c r="G62" s="96">
        <f t="shared" si="7"/>
        <v>235.04393288581065</v>
      </c>
      <c r="H62" s="87"/>
      <c r="I62" s="87"/>
      <c r="J62" s="87"/>
      <c r="L62" s="22">
        <f t="shared" si="8"/>
        <v>29323.379002093337</v>
      </c>
      <c r="M62" s="22">
        <f t="shared" si="9"/>
        <v>80.28555687663038</v>
      </c>
      <c r="N62" s="22">
        <f t="shared" si="3"/>
        <v>154.02891874293758</v>
      </c>
      <c r="O62" s="22">
        <f t="shared" si="4"/>
        <v>234.31447561956796</v>
      </c>
      <c r="P62" s="22">
        <f t="shared" si="10"/>
        <v>236.6478089529013</v>
      </c>
    </row>
    <row r="63" spans="1:16" ht="12.75">
      <c r="A63" s="6">
        <v>37</v>
      </c>
      <c r="B63" s="86">
        <f t="shared" si="0"/>
        <v>29218.23331248862</v>
      </c>
      <c r="C63" s="86">
        <f t="shared" si="5"/>
        <v>81.32952489267396</v>
      </c>
      <c r="D63" s="86">
        <f t="shared" si="6"/>
        <v>151.38107465980335</v>
      </c>
      <c r="E63" s="86">
        <f t="shared" si="1"/>
        <v>232.7105995524773</v>
      </c>
      <c r="F63" s="96">
        <f t="shared" si="2"/>
        <v>2.3333333333333335</v>
      </c>
      <c r="G63" s="96">
        <f t="shared" si="7"/>
        <v>235.04393288581065</v>
      </c>
      <c r="H63" s="87"/>
      <c r="I63" s="87"/>
      <c r="J63" s="87"/>
      <c r="L63" s="22">
        <f t="shared" si="8"/>
        <v>29242.672875274086</v>
      </c>
      <c r="M63" s="22">
        <f t="shared" si="9"/>
        <v>80.70612681925033</v>
      </c>
      <c r="N63" s="22">
        <f t="shared" si="3"/>
        <v>153.60834880031763</v>
      </c>
      <c r="O63" s="22">
        <f t="shared" si="4"/>
        <v>234.31447561956796</v>
      </c>
      <c r="P63" s="22">
        <f t="shared" si="10"/>
        <v>236.6478089529013</v>
      </c>
    </row>
    <row r="64" spans="1:16" ht="12.75">
      <c r="A64" s="6">
        <v>38</v>
      </c>
      <c r="B64" s="86">
        <f t="shared" si="0"/>
        <v>29136.483585050668</v>
      </c>
      <c r="C64" s="86">
        <f t="shared" si="5"/>
        <v>81.74972743795277</v>
      </c>
      <c r="D64" s="86">
        <f t="shared" si="6"/>
        <v>150.96087211452453</v>
      </c>
      <c r="E64" s="86">
        <f t="shared" si="1"/>
        <v>232.7105995524773</v>
      </c>
      <c r="F64" s="96">
        <f t="shared" si="2"/>
        <v>2.3333333333333335</v>
      </c>
      <c r="G64" s="96">
        <f t="shared" si="7"/>
        <v>235.04393288581065</v>
      </c>
      <c r="H64" s="87"/>
      <c r="I64" s="87"/>
      <c r="J64" s="87"/>
      <c r="L64" s="22">
        <f t="shared" si="8"/>
        <v>29161.543975387725</v>
      </c>
      <c r="M64" s="22">
        <f t="shared" si="9"/>
        <v>81.12889988636135</v>
      </c>
      <c r="N64" s="22">
        <f t="shared" si="3"/>
        <v>153.1855757332066</v>
      </c>
      <c r="O64" s="22">
        <f t="shared" si="4"/>
        <v>234.31447561956796</v>
      </c>
      <c r="P64" s="22">
        <f t="shared" si="10"/>
        <v>236.6478089529013</v>
      </c>
    </row>
    <row r="65" spans="1:16" ht="12.75">
      <c r="A65" s="6">
        <v>39</v>
      </c>
      <c r="B65" s="86">
        <f t="shared" si="0"/>
        <v>29054.311484020953</v>
      </c>
      <c r="C65" s="86">
        <f t="shared" si="5"/>
        <v>82.17210102971552</v>
      </c>
      <c r="D65" s="86">
        <f t="shared" si="6"/>
        <v>150.53849852276178</v>
      </c>
      <c r="E65" s="86">
        <f t="shared" si="1"/>
        <v>232.7105995524773</v>
      </c>
      <c r="F65" s="96">
        <f t="shared" si="2"/>
        <v>2.3333333333333335</v>
      </c>
      <c r="G65" s="96">
        <f t="shared" si="7"/>
        <v>235.04393288581065</v>
      </c>
      <c r="H65" s="87"/>
      <c r="I65" s="87"/>
      <c r="J65" s="87"/>
      <c r="L65" s="22">
        <f t="shared" si="8"/>
        <v>29079.990087768856</v>
      </c>
      <c r="M65" s="22">
        <f t="shared" si="9"/>
        <v>81.55388761886792</v>
      </c>
      <c r="N65" s="22">
        <f t="shared" si="3"/>
        <v>152.76058800070004</v>
      </c>
      <c r="O65" s="22">
        <f t="shared" si="4"/>
        <v>234.31447561956796</v>
      </c>
      <c r="P65" s="22">
        <f t="shared" si="10"/>
        <v>236.6478089529013</v>
      </c>
    </row>
    <row r="66" spans="1:16" ht="12.75">
      <c r="A66" s="6">
        <v>40</v>
      </c>
      <c r="B66" s="86">
        <f t="shared" si="0"/>
        <v>28971.71482713592</v>
      </c>
      <c r="C66" s="86">
        <f t="shared" si="5"/>
        <v>82.59665688503571</v>
      </c>
      <c r="D66" s="86">
        <f t="shared" si="6"/>
        <v>150.1139426674416</v>
      </c>
      <c r="E66" s="86">
        <f t="shared" si="1"/>
        <v>232.7105995524773</v>
      </c>
      <c r="F66" s="96">
        <f t="shared" si="2"/>
        <v>2.3333333333333335</v>
      </c>
      <c r="G66" s="96">
        <f t="shared" si="7"/>
        <v>235.04393288581065</v>
      </c>
      <c r="H66" s="87"/>
      <c r="I66" s="87"/>
      <c r="J66" s="87"/>
      <c r="L66" s="22">
        <f t="shared" si="8"/>
        <v>28998.008986150726</v>
      </c>
      <c r="M66" s="22">
        <f t="shared" si="9"/>
        <v>81.98110161813065</v>
      </c>
      <c r="N66" s="22">
        <f t="shared" si="3"/>
        <v>152.3333740014373</v>
      </c>
      <c r="O66" s="22">
        <f t="shared" si="4"/>
        <v>234.31447561956796</v>
      </c>
      <c r="P66" s="22">
        <f t="shared" si="10"/>
        <v>236.6478089529013</v>
      </c>
    </row>
    <row r="67" spans="1:16" ht="12.75">
      <c r="A67" s="6">
        <v>41</v>
      </c>
      <c r="B67" s="86">
        <f t="shared" si="0"/>
        <v>28888.691420856976</v>
      </c>
      <c r="C67" s="86">
        <f t="shared" si="5"/>
        <v>83.02340627894174</v>
      </c>
      <c r="D67" s="86">
        <f t="shared" si="6"/>
        <v>149.68719327353557</v>
      </c>
      <c r="E67" s="86">
        <f t="shared" si="1"/>
        <v>232.7105995524773</v>
      </c>
      <c r="F67" s="96">
        <f t="shared" si="2"/>
        <v>2.3333333333333335</v>
      </c>
      <c r="G67" s="96">
        <f t="shared" si="7"/>
        <v>235.04393288581065</v>
      </c>
      <c r="H67" s="87"/>
      <c r="I67" s="87"/>
      <c r="J67" s="87"/>
      <c r="L67" s="22">
        <f t="shared" si="8"/>
        <v>28915.59843260444</v>
      </c>
      <c r="M67" s="22">
        <f t="shared" si="9"/>
        <v>82.41055354628304</v>
      </c>
      <c r="N67" s="22">
        <f t="shared" si="3"/>
        <v>151.90392207328492</v>
      </c>
      <c r="O67" s="22">
        <f t="shared" si="4"/>
        <v>234.31447561956796</v>
      </c>
      <c r="P67" s="22">
        <f t="shared" si="10"/>
        <v>236.6478089529013</v>
      </c>
    </row>
    <row r="68" spans="1:16" ht="12.75">
      <c r="A68" s="6">
        <v>42</v>
      </c>
      <c r="B68" s="86">
        <f t="shared" si="0"/>
        <v>28805.23906031226</v>
      </c>
      <c r="C68" s="86">
        <f t="shared" si="5"/>
        <v>83.45236054471627</v>
      </c>
      <c r="D68" s="86">
        <f t="shared" si="6"/>
        <v>149.25823900776103</v>
      </c>
      <c r="E68" s="86">
        <f t="shared" si="1"/>
        <v>232.7105995524773</v>
      </c>
      <c r="F68" s="96">
        <f t="shared" si="2"/>
        <v>2.3333333333333335</v>
      </c>
      <c r="G68" s="96">
        <f t="shared" si="7"/>
        <v>235.04393288581065</v>
      </c>
      <c r="H68" s="87"/>
      <c r="I68" s="87"/>
      <c r="J68" s="87"/>
      <c r="L68" s="22">
        <f t="shared" si="8"/>
        <v>28832.75617747789</v>
      </c>
      <c r="M68" s="22">
        <f t="shared" si="9"/>
        <v>82.84225512654979</v>
      </c>
      <c r="N68" s="22">
        <f t="shared" si="3"/>
        <v>151.47222049301817</v>
      </c>
      <c r="O68" s="22">
        <f t="shared" si="4"/>
        <v>234.31447561956796</v>
      </c>
      <c r="P68" s="22">
        <f t="shared" si="10"/>
        <v>236.6478089529013</v>
      </c>
    </row>
    <row r="69" spans="1:16" ht="12.75">
      <c r="A69" s="6">
        <v>43</v>
      </c>
      <c r="B69" s="86">
        <f t="shared" si="0"/>
        <v>28721.355529238062</v>
      </c>
      <c r="C69" s="86">
        <f t="shared" si="5"/>
        <v>83.88353107419732</v>
      </c>
      <c r="D69" s="86">
        <f t="shared" si="6"/>
        <v>148.82706847827998</v>
      </c>
      <c r="E69" s="86">
        <f t="shared" si="1"/>
        <v>232.7105995524773</v>
      </c>
      <c r="F69" s="96">
        <f t="shared" si="2"/>
        <v>2.3333333333333335</v>
      </c>
      <c r="G69" s="96">
        <f t="shared" si="7"/>
        <v>235.04393288581065</v>
      </c>
      <c r="H69" s="87"/>
      <c r="I69" s="87"/>
      <c r="J69" s="87"/>
      <c r="L69" s="22">
        <f t="shared" si="8"/>
        <v>28749.479959334323</v>
      </c>
      <c r="M69" s="22">
        <f t="shared" si="9"/>
        <v>83.2762181435669</v>
      </c>
      <c r="N69" s="22">
        <f t="shared" si="3"/>
        <v>151.03825747600106</v>
      </c>
      <c r="O69" s="22">
        <f t="shared" si="4"/>
        <v>234.31447561956796</v>
      </c>
      <c r="P69" s="22">
        <f t="shared" si="10"/>
        <v>236.6478089529013</v>
      </c>
    </row>
    <row r="70" spans="1:16" ht="12.75">
      <c r="A70" s="6">
        <v>44</v>
      </c>
      <c r="B70" s="86">
        <f t="shared" si="0"/>
        <v>28637.038599919983</v>
      </c>
      <c r="C70" s="86">
        <f t="shared" si="5"/>
        <v>84.31692931808067</v>
      </c>
      <c r="D70" s="86">
        <f t="shared" si="6"/>
        <v>148.39367023439664</v>
      </c>
      <c r="E70" s="86">
        <f t="shared" si="1"/>
        <v>232.7105995524773</v>
      </c>
      <c r="F70" s="96">
        <f t="shared" si="2"/>
        <v>2.3333333333333335</v>
      </c>
      <c r="G70" s="96">
        <f t="shared" si="7"/>
        <v>235.04393288581065</v>
      </c>
      <c r="H70" s="87"/>
      <c r="I70" s="87"/>
      <c r="J70" s="87"/>
      <c r="L70" s="22">
        <f t="shared" si="8"/>
        <v>28665.76750489062</v>
      </c>
      <c r="M70" s="22">
        <f t="shared" si="9"/>
        <v>83.71245444370322</v>
      </c>
      <c r="N70" s="22">
        <f t="shared" si="3"/>
        <v>150.60202117586473</v>
      </c>
      <c r="O70" s="22">
        <f t="shared" si="4"/>
        <v>234.31447561956796</v>
      </c>
      <c r="P70" s="22">
        <f t="shared" si="10"/>
        <v>236.6478089529013</v>
      </c>
    </row>
    <row r="71" spans="1:16" ht="12.75">
      <c r="A71" s="6">
        <v>45</v>
      </c>
      <c r="B71" s="86">
        <f t="shared" si="0"/>
        <v>28552.286033133758</v>
      </c>
      <c r="C71" s="86">
        <f t="shared" si="5"/>
        <v>84.75256678622407</v>
      </c>
      <c r="D71" s="86">
        <f t="shared" si="6"/>
        <v>147.95803276625324</v>
      </c>
      <c r="E71" s="86">
        <f t="shared" si="1"/>
        <v>232.7105995524773</v>
      </c>
      <c r="F71" s="96">
        <f t="shared" si="2"/>
        <v>2.3333333333333335</v>
      </c>
      <c r="G71" s="96">
        <f t="shared" si="7"/>
        <v>235.04393288581065</v>
      </c>
      <c r="H71" s="87"/>
      <c r="I71" s="87"/>
      <c r="J71" s="87"/>
      <c r="L71" s="22">
        <f t="shared" si="8"/>
        <v>28581.616528955237</v>
      </c>
      <c r="M71" s="22">
        <f t="shared" si="9"/>
        <v>84.150975935384</v>
      </c>
      <c r="N71" s="22">
        <f t="shared" si="3"/>
        <v>150.16349968418396</v>
      </c>
      <c r="O71" s="22">
        <f t="shared" si="4"/>
        <v>234.31447561956796</v>
      </c>
      <c r="P71" s="22">
        <f t="shared" si="10"/>
        <v>236.6478089529013</v>
      </c>
    </row>
    <row r="72" spans="1:16" ht="12.75">
      <c r="A72" s="6">
        <v>46</v>
      </c>
      <c r="B72" s="86">
        <f t="shared" si="0"/>
        <v>28467.095578085806</v>
      </c>
      <c r="C72" s="86">
        <f t="shared" si="5"/>
        <v>85.1904550479529</v>
      </c>
      <c r="D72" s="86">
        <f t="shared" si="6"/>
        <v>147.5201445045244</v>
      </c>
      <c r="E72" s="86">
        <f t="shared" si="1"/>
        <v>232.7105995524773</v>
      </c>
      <c r="F72" s="96">
        <f t="shared" si="2"/>
        <v>2.3333333333333335</v>
      </c>
      <c r="G72" s="96">
        <f t="shared" si="7"/>
        <v>235.04393288581065</v>
      </c>
      <c r="H72" s="87"/>
      <c r="I72" s="87"/>
      <c r="J72" s="87"/>
      <c r="L72" s="22">
        <f t="shared" si="8"/>
        <v>28497.024734365823</v>
      </c>
      <c r="M72" s="22">
        <f t="shared" si="9"/>
        <v>84.59179458941588</v>
      </c>
      <c r="N72" s="22">
        <f t="shared" si="3"/>
        <v>149.72268103015207</v>
      </c>
      <c r="O72" s="22">
        <f t="shared" si="4"/>
        <v>234.31447561956796</v>
      </c>
      <c r="P72" s="22">
        <f t="shared" si="10"/>
        <v>236.6478089529013</v>
      </c>
    </row>
    <row r="73" spans="1:16" ht="12.75">
      <c r="A73" s="6">
        <v>47</v>
      </c>
      <c r="B73" s="86">
        <f t="shared" si="0"/>
        <v>28381.46497235344</v>
      </c>
      <c r="C73" s="86">
        <f t="shared" si="5"/>
        <v>85.63060573236731</v>
      </c>
      <c r="D73" s="86">
        <f t="shared" si="6"/>
        <v>147.07999382011</v>
      </c>
      <c r="E73" s="86">
        <f t="shared" si="1"/>
        <v>232.7105995524773</v>
      </c>
      <c r="F73" s="96">
        <f t="shared" si="2"/>
        <v>2.3333333333333335</v>
      </c>
      <c r="G73" s="96">
        <f t="shared" si="7"/>
        <v>235.04393288581065</v>
      </c>
      <c r="H73" s="87"/>
      <c r="I73" s="87"/>
      <c r="J73" s="87"/>
      <c r="L73" s="22">
        <f t="shared" si="8"/>
        <v>28411.98981192651</v>
      </c>
      <c r="M73" s="22">
        <f t="shared" si="9"/>
        <v>85.03492243931368</v>
      </c>
      <c r="N73" s="22">
        <f t="shared" si="3"/>
        <v>149.27955318025428</v>
      </c>
      <c r="O73" s="22">
        <f t="shared" si="4"/>
        <v>234.31447561956796</v>
      </c>
      <c r="P73" s="22">
        <f t="shared" si="10"/>
        <v>236.6478089529013</v>
      </c>
    </row>
    <row r="74" spans="1:16" ht="12.75">
      <c r="A74" s="6">
        <v>48</v>
      </c>
      <c r="B74" s="86">
        <f t="shared" si="0"/>
        <v>28295.391941824786</v>
      </c>
      <c r="C74" s="86">
        <f t="shared" si="5"/>
        <v>86.0730305286512</v>
      </c>
      <c r="D74" s="86">
        <f t="shared" si="6"/>
        <v>146.6375690238261</v>
      </c>
      <c r="E74" s="86">
        <f t="shared" si="1"/>
        <v>232.7105995524773</v>
      </c>
      <c r="F74" s="96">
        <f t="shared" si="2"/>
        <v>2.3333333333333335</v>
      </c>
      <c r="G74" s="96">
        <f t="shared" si="7"/>
        <v>235.04393288581065</v>
      </c>
      <c r="H74" s="87"/>
      <c r="I74" s="87"/>
      <c r="J74" s="87"/>
      <c r="L74" s="22">
        <f t="shared" si="8"/>
        <v>28326.50944034488</v>
      </c>
      <c r="M74" s="22">
        <f t="shared" si="9"/>
        <v>85.48037158162887</v>
      </c>
      <c r="N74" s="22">
        <f t="shared" si="3"/>
        <v>148.83410403793908</v>
      </c>
      <c r="O74" s="22">
        <f t="shared" si="4"/>
        <v>234.31447561956796</v>
      </c>
      <c r="P74" s="22">
        <f t="shared" si="10"/>
        <v>236.6478089529013</v>
      </c>
    </row>
    <row r="75" spans="1:16" ht="12.75">
      <c r="A75" s="6">
        <v>49</v>
      </c>
      <c r="B75" s="86">
        <f t="shared" si="0"/>
        <v>28208.8742006384</v>
      </c>
      <c r="C75" s="86">
        <f t="shared" si="5"/>
        <v>86.51774118638258</v>
      </c>
      <c r="D75" s="86">
        <f t="shared" si="6"/>
        <v>146.19285836609473</v>
      </c>
      <c r="E75" s="86">
        <f t="shared" si="1"/>
        <v>232.7105995524773</v>
      </c>
      <c r="F75" s="96">
        <f t="shared" si="2"/>
        <v>2.3333333333333335</v>
      </c>
      <c r="G75" s="96">
        <f t="shared" si="7"/>
        <v>235.04393288581065</v>
      </c>
      <c r="H75" s="87"/>
      <c r="I75" s="87"/>
      <c r="J75" s="87"/>
      <c r="L75" s="22">
        <f t="shared" si="8"/>
        <v>28240.5812861686</v>
      </c>
      <c r="M75" s="22">
        <f t="shared" si="9"/>
        <v>85.92815417627986</v>
      </c>
      <c r="N75" s="22">
        <f t="shared" si="3"/>
        <v>148.3863214432881</v>
      </c>
      <c r="O75" s="22">
        <f t="shared" si="4"/>
        <v>234.31447561956796</v>
      </c>
      <c r="P75" s="22">
        <f t="shared" si="10"/>
        <v>236.6478089529013</v>
      </c>
    </row>
    <row r="76" spans="1:16" ht="12.75">
      <c r="A76" s="6">
        <v>50</v>
      </c>
      <c r="B76" s="86">
        <f t="shared" si="0"/>
        <v>28121.909451122556</v>
      </c>
      <c r="C76" s="86">
        <f t="shared" si="5"/>
        <v>86.96474951584557</v>
      </c>
      <c r="D76" s="86">
        <f t="shared" si="6"/>
        <v>145.74585003663174</v>
      </c>
      <c r="E76" s="86">
        <f t="shared" si="1"/>
        <v>232.7105995524773</v>
      </c>
      <c r="F76" s="96">
        <f t="shared" si="2"/>
        <v>2.3333333333333335</v>
      </c>
      <c r="G76" s="96">
        <f t="shared" si="7"/>
        <v>235.04393288581065</v>
      </c>
      <c r="H76" s="87"/>
      <c r="I76" s="87"/>
      <c r="J76" s="87"/>
      <c r="L76" s="22">
        <f t="shared" si="8"/>
        <v>28154.203003721716</v>
      </c>
      <c r="M76" s="22">
        <f t="shared" si="9"/>
        <v>86.37828244688387</v>
      </c>
      <c r="N76" s="22">
        <f t="shared" si="3"/>
        <v>147.93619317268409</v>
      </c>
      <c r="O76" s="22">
        <f t="shared" si="4"/>
        <v>234.31447561956796</v>
      </c>
      <c r="P76" s="22">
        <f t="shared" si="10"/>
        <v>236.6478089529013</v>
      </c>
    </row>
    <row r="77" spans="1:16" ht="12.75">
      <c r="A77" s="6">
        <v>51</v>
      </c>
      <c r="B77" s="86">
        <f t="shared" si="0"/>
        <v>28034.49538373421</v>
      </c>
      <c r="C77" s="86">
        <f t="shared" si="5"/>
        <v>87.41406738834411</v>
      </c>
      <c r="D77" s="86">
        <f t="shared" si="6"/>
        <v>145.2965321641332</v>
      </c>
      <c r="E77" s="86">
        <f t="shared" si="1"/>
        <v>232.7105995524773</v>
      </c>
      <c r="F77" s="96">
        <f t="shared" si="2"/>
        <v>2.3333333333333335</v>
      </c>
      <c r="G77" s="96">
        <f t="shared" si="7"/>
        <v>235.04393288581065</v>
      </c>
      <c r="H77" s="87"/>
      <c r="I77" s="87"/>
      <c r="J77" s="87"/>
      <c r="L77" s="22">
        <f t="shared" si="8"/>
        <v>28067.372235040624</v>
      </c>
      <c r="M77" s="22">
        <f t="shared" si="9"/>
        <v>86.83076868109055</v>
      </c>
      <c r="N77" s="22">
        <f t="shared" si="3"/>
        <v>147.4837069384774</v>
      </c>
      <c r="O77" s="22">
        <f t="shared" si="4"/>
        <v>234.31447561956796</v>
      </c>
      <c r="P77" s="22">
        <f t="shared" si="10"/>
        <v>236.6478089529013</v>
      </c>
    </row>
    <row r="78" spans="1:16" ht="12.75">
      <c r="A78" s="6">
        <v>52</v>
      </c>
      <c r="B78" s="86">
        <f t="shared" si="0"/>
        <v>27946.629676997694</v>
      </c>
      <c r="C78" s="86">
        <f t="shared" si="5"/>
        <v>87.86570673651721</v>
      </c>
      <c r="D78" s="86">
        <f t="shared" si="6"/>
        <v>144.8448928159601</v>
      </c>
      <c r="E78" s="86">
        <f t="shared" si="1"/>
        <v>232.7105995524773</v>
      </c>
      <c r="F78" s="96">
        <f t="shared" si="2"/>
        <v>2.3333333333333335</v>
      </c>
      <c r="G78" s="96">
        <f t="shared" si="7"/>
        <v>235.04393288581065</v>
      </c>
      <c r="H78" s="87"/>
      <c r="I78" s="87"/>
      <c r="J78" s="87"/>
      <c r="L78" s="22">
        <f t="shared" si="8"/>
        <v>27980.086609809707</v>
      </c>
      <c r="M78" s="22">
        <f t="shared" si="9"/>
        <v>87.28562523091767</v>
      </c>
      <c r="N78" s="22">
        <f t="shared" si="3"/>
        <v>147.02885038865028</v>
      </c>
      <c r="O78" s="22">
        <f t="shared" si="4"/>
        <v>234.31447561956796</v>
      </c>
      <c r="P78" s="22">
        <f t="shared" si="10"/>
        <v>236.6478089529013</v>
      </c>
    </row>
    <row r="79" spans="1:16" ht="12.75">
      <c r="A79" s="6">
        <v>53</v>
      </c>
      <c r="B79" s="86">
        <f t="shared" si="0"/>
        <v>27858.309997443037</v>
      </c>
      <c r="C79" s="86">
        <f t="shared" si="5"/>
        <v>88.31967955465589</v>
      </c>
      <c r="D79" s="86">
        <f t="shared" si="6"/>
        <v>144.3909199978214</v>
      </c>
      <c r="E79" s="86">
        <f t="shared" si="1"/>
        <v>232.7105995524773</v>
      </c>
      <c r="F79" s="96">
        <f t="shared" si="2"/>
        <v>2.3333333333333335</v>
      </c>
      <c r="G79" s="96">
        <f t="shared" si="7"/>
        <v>235.04393288581065</v>
      </c>
      <c r="H79" s="87"/>
      <c r="I79" s="87"/>
      <c r="J79" s="87"/>
      <c r="L79" s="22">
        <f t="shared" si="8"/>
        <v>27892.343745296617</v>
      </c>
      <c r="M79" s="22">
        <f t="shared" si="9"/>
        <v>87.74286451308797</v>
      </c>
      <c r="N79" s="22">
        <f t="shared" si="3"/>
        <v>146.57161110648</v>
      </c>
      <c r="O79" s="22">
        <f t="shared" si="4"/>
        <v>234.31447561956796</v>
      </c>
      <c r="P79" s="22">
        <f t="shared" si="10"/>
        <v>236.6478089529013</v>
      </c>
    </row>
    <row r="80" spans="1:16" ht="12.75">
      <c r="A80" s="6">
        <v>54</v>
      </c>
      <c r="B80" s="86">
        <f t="shared" si="0"/>
        <v>27769.533999544015</v>
      </c>
      <c r="C80" s="86">
        <f t="shared" si="5"/>
        <v>88.7759978990216</v>
      </c>
      <c r="D80" s="86">
        <f t="shared" si="6"/>
        <v>143.9346016534557</v>
      </c>
      <c r="E80" s="86">
        <f t="shared" si="1"/>
        <v>232.7105995524773</v>
      </c>
      <c r="F80" s="96">
        <f t="shared" si="2"/>
        <v>2.3333333333333335</v>
      </c>
      <c r="G80" s="96">
        <f t="shared" si="7"/>
        <v>235.04393288581065</v>
      </c>
      <c r="H80" s="87"/>
      <c r="I80" s="87"/>
      <c r="J80" s="87"/>
      <c r="L80" s="22">
        <f t="shared" si="8"/>
        <v>27804.14124628725</v>
      </c>
      <c r="M80" s="22">
        <f t="shared" si="9"/>
        <v>88.20249900936835</v>
      </c>
      <c r="N80" s="22">
        <f t="shared" si="3"/>
        <v>146.1119766101996</v>
      </c>
      <c r="O80" s="22">
        <f t="shared" si="4"/>
        <v>234.31447561956796</v>
      </c>
      <c r="P80" s="22">
        <f t="shared" si="10"/>
        <v>236.6478089529013</v>
      </c>
    </row>
    <row r="81" spans="1:16" ht="12.75">
      <c r="A81" s="6">
        <v>55</v>
      </c>
      <c r="B81" s="86">
        <f t="shared" si="0"/>
        <v>27680.299325655847</v>
      </c>
      <c r="C81" s="86">
        <f t="shared" si="5"/>
        <v>89.23467388816655</v>
      </c>
      <c r="D81" s="86">
        <f t="shared" si="6"/>
        <v>143.47592566431075</v>
      </c>
      <c r="E81" s="86">
        <f t="shared" si="1"/>
        <v>232.7105995524773</v>
      </c>
      <c r="F81" s="96">
        <f t="shared" si="2"/>
        <v>2.3333333333333335</v>
      </c>
      <c r="G81" s="96">
        <f t="shared" si="7"/>
        <v>235.04393288581065</v>
      </c>
      <c r="H81" s="87"/>
      <c r="I81" s="87"/>
      <c r="J81" s="87"/>
      <c r="L81" s="22">
        <f t="shared" si="8"/>
        <v>27715.47670502034</v>
      </c>
      <c r="M81" s="22">
        <f t="shared" si="9"/>
        <v>88.66454126691048</v>
      </c>
      <c r="N81" s="22">
        <f t="shared" si="3"/>
        <v>145.64993435265748</v>
      </c>
      <c r="O81" s="22">
        <f t="shared" si="4"/>
        <v>234.31447561956796</v>
      </c>
      <c r="P81" s="22">
        <f t="shared" si="10"/>
        <v>236.6478089529013</v>
      </c>
    </row>
    <row r="82" spans="1:16" ht="12.75">
      <c r="A82" s="6">
        <v>56</v>
      </c>
      <c r="B82" s="86">
        <f t="shared" si="0"/>
        <v>27590.60360595259</v>
      </c>
      <c r="C82" s="86">
        <f t="shared" si="5"/>
        <v>89.69571970325543</v>
      </c>
      <c r="D82" s="86">
        <f t="shared" si="6"/>
        <v>143.01487984922187</v>
      </c>
      <c r="E82" s="86">
        <f t="shared" si="1"/>
        <v>232.7105995524773</v>
      </c>
      <c r="F82" s="96">
        <f t="shared" si="2"/>
        <v>2.3333333333333335</v>
      </c>
      <c r="G82" s="96">
        <f t="shared" si="7"/>
        <v>235.04393288581065</v>
      </c>
      <c r="H82" s="87"/>
      <c r="I82" s="87"/>
      <c r="J82" s="87"/>
      <c r="L82" s="22">
        <f t="shared" si="8"/>
        <v>27626.347701121747</v>
      </c>
      <c r="M82" s="22">
        <f t="shared" si="9"/>
        <v>89.12900389859337</v>
      </c>
      <c r="N82" s="22">
        <f t="shared" si="3"/>
        <v>145.1854717209746</v>
      </c>
      <c r="O82" s="22">
        <f t="shared" si="4"/>
        <v>234.31447561956796</v>
      </c>
      <c r="P82" s="22">
        <f t="shared" si="10"/>
        <v>236.6478089529013</v>
      </c>
    </row>
    <row r="83" spans="1:16" ht="12.75">
      <c r="A83" s="6">
        <v>57</v>
      </c>
      <c r="B83" s="86">
        <f t="shared" si="0"/>
        <v>27500.4444583642</v>
      </c>
      <c r="C83" s="86">
        <f t="shared" si="5"/>
        <v>90.15914758838892</v>
      </c>
      <c r="D83" s="86">
        <f t="shared" si="6"/>
        <v>142.5514519640884</v>
      </c>
      <c r="E83" s="86">
        <f t="shared" si="1"/>
        <v>232.7105995524773</v>
      </c>
      <c r="F83" s="96">
        <f t="shared" si="2"/>
        <v>2.3333333333333335</v>
      </c>
      <c r="G83" s="96">
        <f t="shared" si="7"/>
        <v>235.04393288581065</v>
      </c>
      <c r="H83" s="87"/>
      <c r="I83" s="87"/>
      <c r="J83" s="87"/>
      <c r="L83" s="22">
        <f t="shared" si="8"/>
        <v>27536.75180153838</v>
      </c>
      <c r="M83" s="22">
        <f t="shared" si="9"/>
        <v>89.59589958336772</v>
      </c>
      <c r="N83" s="22">
        <f t="shared" si="3"/>
        <v>144.71857603620023</v>
      </c>
      <c r="O83" s="22">
        <f t="shared" si="4"/>
        <v>234.31447561956796</v>
      </c>
      <c r="P83" s="22">
        <f t="shared" si="10"/>
        <v>236.6478089529013</v>
      </c>
    </row>
    <row r="84" spans="1:16" ht="12.75">
      <c r="A84" s="6">
        <v>58</v>
      </c>
      <c r="B84" s="86">
        <f t="shared" si="0"/>
        <v>27409.819488513273</v>
      </c>
      <c r="C84" s="86">
        <f t="shared" si="5"/>
        <v>90.62496985092895</v>
      </c>
      <c r="D84" s="86">
        <f t="shared" si="6"/>
        <v>142.08562970154836</v>
      </c>
      <c r="E84" s="86">
        <f t="shared" si="1"/>
        <v>232.7105995524773</v>
      </c>
      <c r="F84" s="96">
        <f t="shared" si="2"/>
        <v>2.3333333333333335</v>
      </c>
      <c r="G84" s="96">
        <f t="shared" si="7"/>
        <v>235.04393288581065</v>
      </c>
      <c r="H84" s="87"/>
      <c r="I84" s="87"/>
      <c r="J84" s="87"/>
      <c r="L84" s="22">
        <f t="shared" si="8"/>
        <v>27446.68656047178</v>
      </c>
      <c r="M84" s="22">
        <f t="shared" si="9"/>
        <v>90.06524106660189</v>
      </c>
      <c r="N84" s="22">
        <f t="shared" si="3"/>
        <v>144.24923455296607</v>
      </c>
      <c r="O84" s="22">
        <f t="shared" si="4"/>
        <v>234.31447561956796</v>
      </c>
      <c r="P84" s="22">
        <f t="shared" si="10"/>
        <v>236.6478089529013</v>
      </c>
    </row>
    <row r="85" spans="1:16" ht="12.75">
      <c r="A85" s="6">
        <v>59</v>
      </c>
      <c r="B85" s="86">
        <f t="shared" si="0"/>
        <v>27318.726289651448</v>
      </c>
      <c r="C85" s="86">
        <f t="shared" si="5"/>
        <v>91.09319886182539</v>
      </c>
      <c r="D85" s="86">
        <f t="shared" si="6"/>
        <v>141.61740069065192</v>
      </c>
      <c r="E85" s="86">
        <f t="shared" si="1"/>
        <v>232.7105995524773</v>
      </c>
      <c r="F85" s="96">
        <f t="shared" si="2"/>
        <v>2.3333333333333335</v>
      </c>
      <c r="G85" s="96">
        <f t="shared" si="7"/>
        <v>235.04393288581065</v>
      </c>
      <c r="H85" s="87"/>
      <c r="I85" s="87"/>
      <c r="J85" s="87"/>
      <c r="L85" s="22">
        <f t="shared" si="8"/>
        <v>27356.149519311348</v>
      </c>
      <c r="M85" s="22">
        <f t="shared" si="9"/>
        <v>90.53704116042994</v>
      </c>
      <c r="N85" s="22">
        <f t="shared" si="3"/>
        <v>143.77743445913802</v>
      </c>
      <c r="O85" s="22">
        <f t="shared" si="4"/>
        <v>234.31447561956796</v>
      </c>
      <c r="P85" s="22">
        <f t="shared" si="10"/>
        <v>236.6478089529013</v>
      </c>
    </row>
    <row r="86" spans="1:16" ht="12.75">
      <c r="A86" s="6">
        <v>60</v>
      </c>
      <c r="B86" s="86">
        <f t="shared" si="0"/>
        <v>27227.1624425955</v>
      </c>
      <c r="C86" s="86">
        <f t="shared" si="5"/>
        <v>91.56384705594482</v>
      </c>
      <c r="D86" s="86">
        <f t="shared" si="6"/>
        <v>141.14675249653249</v>
      </c>
      <c r="E86" s="86">
        <f t="shared" si="1"/>
        <v>232.7105995524773</v>
      </c>
      <c r="F86" s="96">
        <f t="shared" si="2"/>
        <v>2.3333333333333335</v>
      </c>
      <c r="G86" s="96">
        <f t="shared" si="7"/>
        <v>235.04393288581065</v>
      </c>
      <c r="H86" s="87"/>
      <c r="I86" s="87"/>
      <c r="J86" s="87"/>
      <c r="L86" s="22">
        <f t="shared" si="8"/>
        <v>27265.138206567248</v>
      </c>
      <c r="M86" s="22">
        <f t="shared" si="9"/>
        <v>91.01131274410136</v>
      </c>
      <c r="N86" s="22">
        <f t="shared" si="3"/>
        <v>143.3031628754666</v>
      </c>
      <c r="O86" s="22">
        <f t="shared" si="4"/>
        <v>234.31447561956796</v>
      </c>
      <c r="P86" s="22">
        <f t="shared" si="10"/>
        <v>236.6478089529013</v>
      </c>
    </row>
    <row r="87" spans="1:16" ht="12.75">
      <c r="A87" s="6">
        <v>61</v>
      </c>
      <c r="B87" s="86">
        <f t="shared" si="0"/>
        <v>27135.1255156631</v>
      </c>
      <c r="C87" s="86">
        <f t="shared" si="5"/>
        <v>92.03692693240055</v>
      </c>
      <c r="D87" s="86">
        <f t="shared" si="6"/>
        <v>140.67367262007676</v>
      </c>
      <c r="E87" s="86">
        <f t="shared" si="1"/>
        <v>232.7105995524773</v>
      </c>
      <c r="F87" s="96">
        <f t="shared" si="2"/>
        <v>2.3333333333333335</v>
      </c>
      <c r="G87" s="96">
        <f t="shared" si="7"/>
        <v>235.04393288581065</v>
      </c>
      <c r="H87" s="87"/>
      <c r="I87" s="87"/>
      <c r="J87" s="87"/>
      <c r="L87" s="22">
        <f t="shared" si="8"/>
        <v>27173.650137802917</v>
      </c>
      <c r="M87" s="22">
        <f t="shared" si="9"/>
        <v>91.48806876433258</v>
      </c>
      <c r="N87" s="22">
        <f t="shared" si="3"/>
        <v>142.82640685523538</v>
      </c>
      <c r="O87" s="22">
        <f t="shared" si="4"/>
        <v>234.31447561956796</v>
      </c>
      <c r="P87" s="22">
        <f t="shared" si="10"/>
        <v>236.6478089529013</v>
      </c>
    </row>
    <row r="88" spans="1:16" ht="12.75">
      <c r="A88" s="6">
        <v>62</v>
      </c>
      <c r="B88" s="86">
        <f t="shared" si="0"/>
        <v>27042.613064608217</v>
      </c>
      <c r="C88" s="86">
        <f t="shared" si="5"/>
        <v>92.51245105488462</v>
      </c>
      <c r="D88" s="86">
        <f t="shared" si="6"/>
        <v>140.19814849759268</v>
      </c>
      <c r="E88" s="86">
        <f t="shared" si="1"/>
        <v>232.7105995524773</v>
      </c>
      <c r="F88" s="96">
        <f t="shared" si="2"/>
        <v>2.3333333333333335</v>
      </c>
      <c r="G88" s="96">
        <f t="shared" si="7"/>
        <v>235.04393288581065</v>
      </c>
      <c r="H88" s="87"/>
      <c r="I88" s="87"/>
      <c r="J88" s="87"/>
      <c r="L88" s="22">
        <f t="shared" si="8"/>
        <v>27081.682815567256</v>
      </c>
      <c r="M88" s="22">
        <f t="shared" si="9"/>
        <v>91.96732223566056</v>
      </c>
      <c r="N88" s="22">
        <f t="shared" si="3"/>
        <v>142.3471533839074</v>
      </c>
      <c r="O88" s="22">
        <f t="shared" si="4"/>
        <v>234.31447561956796</v>
      </c>
      <c r="P88" s="22">
        <f t="shared" si="10"/>
        <v>236.6478089529013</v>
      </c>
    </row>
    <row r="89" spans="1:16" ht="12.75">
      <c r="A89" s="6">
        <v>63</v>
      </c>
      <c r="B89" s="86">
        <f t="shared" si="0"/>
        <v>26949.622632556217</v>
      </c>
      <c r="C89" s="86">
        <f t="shared" si="5"/>
        <v>92.99043205200152</v>
      </c>
      <c r="D89" s="86">
        <f t="shared" si="6"/>
        <v>139.72016750047578</v>
      </c>
      <c r="E89" s="86">
        <f t="shared" si="1"/>
        <v>232.7105995524773</v>
      </c>
      <c r="F89" s="96">
        <f t="shared" si="2"/>
        <v>2.3333333333333335</v>
      </c>
      <c r="G89" s="96">
        <f t="shared" si="7"/>
        <v>235.04393288581065</v>
      </c>
      <c r="H89" s="87"/>
      <c r="I89" s="87"/>
      <c r="J89" s="87"/>
      <c r="L89" s="22">
        <f t="shared" si="8"/>
        <v>26989.233729326457</v>
      </c>
      <c r="M89" s="22">
        <f t="shared" si="9"/>
        <v>92.44908624079784</v>
      </c>
      <c r="N89" s="22">
        <f t="shared" si="3"/>
        <v>141.86538937877012</v>
      </c>
      <c r="O89" s="22">
        <f t="shared" si="4"/>
        <v>234.31447561956796</v>
      </c>
      <c r="P89" s="22">
        <f t="shared" si="10"/>
        <v>236.6478089529013</v>
      </c>
    </row>
    <row r="90" spans="1:16" ht="12.75">
      <c r="A90" s="6">
        <v>64</v>
      </c>
      <c r="B90" s="86">
        <f t="shared" si="0"/>
        <v>26856.151749938614</v>
      </c>
      <c r="C90" s="86">
        <f t="shared" si="5"/>
        <v>93.47088261760354</v>
      </c>
      <c r="D90" s="86">
        <f t="shared" si="6"/>
        <v>139.23971693487377</v>
      </c>
      <c r="E90" s="86">
        <f t="shared" si="1"/>
        <v>232.7105995524773</v>
      </c>
      <c r="F90" s="96">
        <f t="shared" si="2"/>
        <v>2.3333333333333335</v>
      </c>
      <c r="G90" s="96">
        <f t="shared" si="7"/>
        <v>235.04393288581065</v>
      </c>
      <c r="H90" s="87"/>
      <c r="I90" s="87"/>
      <c r="J90" s="87"/>
      <c r="L90" s="22">
        <f t="shared" si="8"/>
        <v>26896.300355395466</v>
      </c>
      <c r="M90" s="22">
        <f t="shared" si="9"/>
        <v>92.9333739309898</v>
      </c>
      <c r="N90" s="22">
        <f t="shared" si="3"/>
        <v>141.38110168857816</v>
      </c>
      <c r="O90" s="22">
        <f t="shared" si="4"/>
        <v>234.31447561956796</v>
      </c>
      <c r="P90" s="22">
        <f t="shared" si="10"/>
        <v>236.6478089529013</v>
      </c>
    </row>
    <row r="91" spans="1:16" ht="12.75">
      <c r="A91" s="6">
        <v>65</v>
      </c>
      <c r="B91" s="86">
        <f aca="true" t="shared" si="11" ref="B91:B154">+B90-C91</f>
        <v>26762.197934427484</v>
      </c>
      <c r="C91" s="86">
        <f t="shared" si="5"/>
        <v>93.9538155111278</v>
      </c>
      <c r="D91" s="86">
        <f t="shared" si="6"/>
        <v>138.7567840413495</v>
      </c>
      <c r="E91" s="86">
        <f aca="true" t="shared" si="12" ref="E91:E154">+IF(A91&lt;=$B$5,IF(A91&lt;=$B$21,B90*$B$8/12,PMT($B$8/12,$B$5-$B$21,-$B$4)),0)</f>
        <v>232.7105995524773</v>
      </c>
      <c r="F91" s="96">
        <f aca="true" t="shared" si="13" ref="F91:F154">IF(A91&lt;=B$5,B$16+B$17/12,0)</f>
        <v>2.3333333333333335</v>
      </c>
      <c r="G91" s="96">
        <f t="shared" si="7"/>
        <v>235.04393288581065</v>
      </c>
      <c r="H91" s="87"/>
      <c r="I91" s="87"/>
      <c r="J91" s="87"/>
      <c r="L91" s="22">
        <f t="shared" si="8"/>
        <v>26802.88015686909</v>
      </c>
      <c r="M91" s="22">
        <f t="shared" si="9"/>
        <v>93.42019852637367</v>
      </c>
      <c r="N91" s="22">
        <f aca="true" t="shared" si="14" ref="N91:N154">+IF(A91&lt;=$B$5,L90*$B$22/12,0)</f>
        <v>140.8942770931943</v>
      </c>
      <c r="O91" s="22">
        <f aca="true" t="shared" si="15" ref="O91:O154">+IF(A91&lt;=$B$5,IF(A91&lt;=$B$21,L90*$B$22/12,PMT($B$22/12,$B$5-$B$21,-$B$4)),0)</f>
        <v>234.31447561956796</v>
      </c>
      <c r="P91" s="22">
        <f t="shared" si="10"/>
        <v>236.6478089529013</v>
      </c>
    </row>
    <row r="92" spans="1:16" ht="12.75">
      <c r="A92" s="6">
        <v>66</v>
      </c>
      <c r="B92" s="86">
        <f t="shared" si="11"/>
        <v>26667.75869086955</v>
      </c>
      <c r="C92" s="86">
        <f aca="true" t="shared" si="16" ref="C92:C155">+E92-D92</f>
        <v>94.4392435579353</v>
      </c>
      <c r="D92" s="86">
        <f aca="true" t="shared" si="17" ref="D92:D155">+IF(A92&lt;=$B$5,B91*$B$8/12,0)</f>
        <v>138.271355994542</v>
      </c>
      <c r="E92" s="86">
        <f t="shared" si="12"/>
        <v>232.7105995524773</v>
      </c>
      <c r="F92" s="96">
        <f t="shared" si="13"/>
        <v>2.3333333333333335</v>
      </c>
      <c r="G92" s="96">
        <f aca="true" t="shared" si="18" ref="G92:G155">+E92+F92</f>
        <v>235.04393288581065</v>
      </c>
      <c r="H92" s="87"/>
      <c r="I92" s="87"/>
      <c r="J92" s="87"/>
      <c r="L92" s="22">
        <f aca="true" t="shared" si="19" ref="L92:L155">L91-M92</f>
        <v>26708.970583552753</v>
      </c>
      <c r="M92" s="22">
        <f aca="true" t="shared" si="20" ref="M92:M155">+O92-N92</f>
        <v>93.90957331633939</v>
      </c>
      <c r="N92" s="22">
        <f t="shared" si="14"/>
        <v>140.40490230322857</v>
      </c>
      <c r="O92" s="22">
        <f t="shared" si="15"/>
        <v>234.31447561956796</v>
      </c>
      <c r="P92" s="22">
        <f aca="true" t="shared" si="21" ref="P92:P155">O92+F92</f>
        <v>236.6478089529013</v>
      </c>
    </row>
    <row r="93" spans="1:16" ht="12.75">
      <c r="A93" s="6">
        <v>67</v>
      </c>
      <c r="B93" s="86">
        <f t="shared" si="11"/>
        <v>26572.831511219898</v>
      </c>
      <c r="C93" s="86">
        <f t="shared" si="16"/>
        <v>94.9271796496513</v>
      </c>
      <c r="D93" s="86">
        <f t="shared" si="17"/>
        <v>137.783419902826</v>
      </c>
      <c r="E93" s="86">
        <f t="shared" si="12"/>
        <v>232.7105995524773</v>
      </c>
      <c r="F93" s="96">
        <f t="shared" si="13"/>
        <v>2.3333333333333335</v>
      </c>
      <c r="G93" s="96">
        <f t="shared" si="18"/>
        <v>235.04393288581065</v>
      </c>
      <c r="H93" s="87"/>
      <c r="I93" s="87"/>
      <c r="J93" s="87"/>
      <c r="L93" s="22">
        <f t="shared" si="19"/>
        <v>26614.56907189286</v>
      </c>
      <c r="M93" s="22">
        <f t="shared" si="20"/>
        <v>94.40151165989232</v>
      </c>
      <c r="N93" s="22">
        <f t="shared" si="14"/>
        <v>139.91296395967564</v>
      </c>
      <c r="O93" s="22">
        <f t="shared" si="15"/>
        <v>234.31447561956796</v>
      </c>
      <c r="P93" s="22">
        <f t="shared" si="21"/>
        <v>236.6478089529013</v>
      </c>
    </row>
    <row r="94" spans="1:16" ht="12.75">
      <c r="A94" s="6">
        <v>68</v>
      </c>
      <c r="B94" s="86">
        <f t="shared" si="11"/>
        <v>26477.41387447539</v>
      </c>
      <c r="C94" s="86">
        <f t="shared" si="16"/>
        <v>95.41763674450783</v>
      </c>
      <c r="D94" s="86">
        <f t="shared" si="17"/>
        <v>137.29296280796947</v>
      </c>
      <c r="E94" s="86">
        <f t="shared" si="12"/>
        <v>232.7105995524773</v>
      </c>
      <c r="F94" s="96">
        <f t="shared" si="13"/>
        <v>2.3333333333333335</v>
      </c>
      <c r="G94" s="96">
        <f t="shared" si="18"/>
        <v>235.04393288581065</v>
      </c>
      <c r="H94" s="87"/>
      <c r="I94" s="87"/>
      <c r="J94" s="87"/>
      <c r="L94" s="22">
        <f t="shared" si="19"/>
        <v>26519.673044906842</v>
      </c>
      <c r="M94" s="22">
        <f t="shared" si="20"/>
        <v>94.89602698601811</v>
      </c>
      <c r="N94" s="22">
        <f t="shared" si="14"/>
        <v>139.41844863354984</v>
      </c>
      <c r="O94" s="22">
        <f t="shared" si="15"/>
        <v>234.31447561956796</v>
      </c>
      <c r="P94" s="22">
        <f t="shared" si="21"/>
        <v>236.6478089529013</v>
      </c>
    </row>
    <row r="95" spans="1:16" ht="12.75">
      <c r="A95" s="6">
        <v>69</v>
      </c>
      <c r="B95" s="86">
        <f t="shared" si="11"/>
        <v>26381.503246607703</v>
      </c>
      <c r="C95" s="86">
        <f t="shared" si="16"/>
        <v>95.9106278676878</v>
      </c>
      <c r="D95" s="86">
        <f t="shared" si="17"/>
        <v>136.7999716847895</v>
      </c>
      <c r="E95" s="86">
        <f t="shared" si="12"/>
        <v>232.7105995524773</v>
      </c>
      <c r="F95" s="96">
        <f t="shared" si="13"/>
        <v>2.3333333333333335</v>
      </c>
      <c r="G95" s="96">
        <f t="shared" si="18"/>
        <v>235.04393288581065</v>
      </c>
      <c r="H95" s="87"/>
      <c r="I95" s="87"/>
      <c r="J95" s="87"/>
      <c r="L95" s="22">
        <f t="shared" si="19"/>
        <v>26424.279912112794</v>
      </c>
      <c r="M95" s="22">
        <f t="shared" si="20"/>
        <v>95.39313279404902</v>
      </c>
      <c r="N95" s="22">
        <f t="shared" si="14"/>
        <v>138.92134282551893</v>
      </c>
      <c r="O95" s="22">
        <f t="shared" si="15"/>
        <v>234.31447561956796</v>
      </c>
      <c r="P95" s="22">
        <f t="shared" si="21"/>
        <v>236.6478089529013</v>
      </c>
    </row>
    <row r="96" spans="1:16" ht="12.75">
      <c r="A96" s="6">
        <v>70</v>
      </c>
      <c r="B96" s="86">
        <f t="shared" si="11"/>
        <v>26285.09708049603</v>
      </c>
      <c r="C96" s="86">
        <f t="shared" si="16"/>
        <v>96.40616611167084</v>
      </c>
      <c r="D96" s="86">
        <f t="shared" si="17"/>
        <v>136.30443344080646</v>
      </c>
      <c r="E96" s="86">
        <f t="shared" si="12"/>
        <v>232.7105995524773</v>
      </c>
      <c r="F96" s="96">
        <f t="shared" si="13"/>
        <v>2.3333333333333335</v>
      </c>
      <c r="G96" s="96">
        <f t="shared" si="18"/>
        <v>235.04393288581065</v>
      </c>
      <c r="H96" s="87"/>
      <c r="I96" s="87"/>
      <c r="J96" s="87"/>
      <c r="L96" s="22">
        <f t="shared" si="19"/>
        <v>26328.38706945876</v>
      </c>
      <c r="M96" s="22">
        <f t="shared" si="20"/>
        <v>95.89284265403268</v>
      </c>
      <c r="N96" s="22">
        <f t="shared" si="14"/>
        <v>138.42163296553528</v>
      </c>
      <c r="O96" s="22">
        <f t="shared" si="15"/>
        <v>234.31447561956796</v>
      </c>
      <c r="P96" s="22">
        <f t="shared" si="21"/>
        <v>236.6478089529013</v>
      </c>
    </row>
    <row r="97" spans="1:16" ht="12.75">
      <c r="A97" s="6">
        <v>71</v>
      </c>
      <c r="B97" s="86">
        <f t="shared" si="11"/>
        <v>26188.19281585945</v>
      </c>
      <c r="C97" s="86">
        <f t="shared" si="16"/>
        <v>96.90426463658116</v>
      </c>
      <c r="D97" s="86">
        <f t="shared" si="17"/>
        <v>135.80633491589614</v>
      </c>
      <c r="E97" s="86">
        <f t="shared" si="12"/>
        <v>232.7105995524773</v>
      </c>
      <c r="F97" s="96">
        <f t="shared" si="13"/>
        <v>2.3333333333333335</v>
      </c>
      <c r="G97" s="96">
        <f t="shared" si="18"/>
        <v>235.04393288581065</v>
      </c>
      <c r="H97" s="87"/>
      <c r="I97" s="87"/>
      <c r="J97" s="87"/>
      <c r="L97" s="22">
        <f t="shared" si="19"/>
        <v>26231.991899251658</v>
      </c>
      <c r="M97" s="22">
        <f t="shared" si="20"/>
        <v>96.3951702071023</v>
      </c>
      <c r="N97" s="22">
        <f t="shared" si="14"/>
        <v>137.91930541246566</v>
      </c>
      <c r="O97" s="22">
        <f t="shared" si="15"/>
        <v>234.31447561956796</v>
      </c>
      <c r="P97" s="22">
        <f t="shared" si="21"/>
        <v>236.6478089529013</v>
      </c>
    </row>
    <row r="98" spans="1:16" ht="12.75">
      <c r="A98" s="6">
        <v>72</v>
      </c>
      <c r="B98" s="86">
        <f t="shared" si="11"/>
        <v>26090.787879188912</v>
      </c>
      <c r="C98" s="86">
        <f t="shared" si="16"/>
        <v>97.40493667053681</v>
      </c>
      <c r="D98" s="86">
        <f t="shared" si="17"/>
        <v>135.3056628819405</v>
      </c>
      <c r="E98" s="86">
        <f t="shared" si="12"/>
        <v>232.7105995524773</v>
      </c>
      <c r="F98" s="96">
        <f t="shared" si="13"/>
        <v>2.3333333333333335</v>
      </c>
      <c r="G98" s="96">
        <f t="shared" si="18"/>
        <v>235.04393288581065</v>
      </c>
      <c r="H98" s="87"/>
      <c r="I98" s="87"/>
      <c r="J98" s="87"/>
      <c r="L98" s="22">
        <f t="shared" si="19"/>
        <v>26135.091770085808</v>
      </c>
      <c r="M98" s="22">
        <f t="shared" si="20"/>
        <v>96.90012916584922</v>
      </c>
      <c r="N98" s="22">
        <f t="shared" si="14"/>
        <v>137.41434645371874</v>
      </c>
      <c r="O98" s="22">
        <f t="shared" si="15"/>
        <v>234.31447561956796</v>
      </c>
      <c r="P98" s="22">
        <f t="shared" si="21"/>
        <v>236.6478089529013</v>
      </c>
    </row>
    <row r="99" spans="1:16" ht="12.75">
      <c r="A99" s="6">
        <v>73</v>
      </c>
      <c r="B99" s="86">
        <f t="shared" si="11"/>
        <v>25992.87968367891</v>
      </c>
      <c r="C99" s="86">
        <f t="shared" si="16"/>
        <v>97.90819551000126</v>
      </c>
      <c r="D99" s="86">
        <f t="shared" si="17"/>
        <v>134.80240404247604</v>
      </c>
      <c r="E99" s="86">
        <f t="shared" si="12"/>
        <v>232.7105995524773</v>
      </c>
      <c r="F99" s="96">
        <f t="shared" si="13"/>
        <v>2.3333333333333335</v>
      </c>
      <c r="G99" s="96">
        <f t="shared" si="18"/>
        <v>235.04393288581065</v>
      </c>
      <c r="H99" s="87"/>
      <c r="I99" s="87"/>
      <c r="J99" s="87"/>
      <c r="L99" s="22">
        <f t="shared" si="19"/>
        <v>26037.684036771112</v>
      </c>
      <c r="M99" s="22">
        <f t="shared" si="20"/>
        <v>97.40773331469717</v>
      </c>
      <c r="N99" s="22">
        <f t="shared" si="14"/>
        <v>136.9067423048708</v>
      </c>
      <c r="O99" s="22">
        <f t="shared" si="15"/>
        <v>234.31447561956796</v>
      </c>
      <c r="P99" s="22">
        <f t="shared" si="21"/>
        <v>236.6478089529013</v>
      </c>
    </row>
    <row r="100" spans="1:16" ht="12.75">
      <c r="A100" s="6">
        <v>74</v>
      </c>
      <c r="B100" s="86">
        <f t="shared" si="11"/>
        <v>25894.465629158774</v>
      </c>
      <c r="C100" s="86">
        <f t="shared" si="16"/>
        <v>98.41405452013626</v>
      </c>
      <c r="D100" s="86">
        <f t="shared" si="17"/>
        <v>134.29654503234104</v>
      </c>
      <c r="E100" s="86">
        <f t="shared" si="12"/>
        <v>232.7105995524773</v>
      </c>
      <c r="F100" s="96">
        <f t="shared" si="13"/>
        <v>2.3333333333333335</v>
      </c>
      <c r="G100" s="96">
        <f t="shared" si="18"/>
        <v>235.04393288581065</v>
      </c>
      <c r="H100" s="87"/>
      <c r="I100" s="87"/>
      <c r="J100" s="87"/>
      <c r="L100" s="22">
        <f t="shared" si="19"/>
        <v>25939.766040260834</v>
      </c>
      <c r="M100" s="22">
        <f t="shared" si="20"/>
        <v>97.91799651027856</v>
      </c>
      <c r="N100" s="22">
        <f t="shared" si="14"/>
        <v>136.3964791092894</v>
      </c>
      <c r="O100" s="22">
        <f t="shared" si="15"/>
        <v>234.31447561956796</v>
      </c>
      <c r="P100" s="22">
        <f t="shared" si="21"/>
        <v>236.6478089529013</v>
      </c>
    </row>
    <row r="101" spans="1:16" ht="12.75">
      <c r="A101" s="6">
        <v>75</v>
      </c>
      <c r="B101" s="86">
        <f t="shared" si="11"/>
        <v>25795.543102023617</v>
      </c>
      <c r="C101" s="86">
        <f t="shared" si="16"/>
        <v>98.92252713515697</v>
      </c>
      <c r="D101" s="86">
        <f t="shared" si="17"/>
        <v>133.78807241732034</v>
      </c>
      <c r="E101" s="86">
        <f t="shared" si="12"/>
        <v>232.7105995524773</v>
      </c>
      <c r="F101" s="96">
        <f t="shared" si="13"/>
        <v>2.3333333333333335</v>
      </c>
      <c r="G101" s="96">
        <f t="shared" si="18"/>
        <v>235.04393288581065</v>
      </c>
      <c r="H101" s="87"/>
      <c r="I101" s="87"/>
      <c r="J101" s="87"/>
      <c r="L101" s="22">
        <f t="shared" si="19"/>
        <v>25841.335107579023</v>
      </c>
      <c r="M101" s="22">
        <f t="shared" si="20"/>
        <v>98.43093268181272</v>
      </c>
      <c r="N101" s="22">
        <f t="shared" si="14"/>
        <v>135.88354293775524</v>
      </c>
      <c r="O101" s="22">
        <f t="shared" si="15"/>
        <v>234.31447561956796</v>
      </c>
      <c r="P101" s="22">
        <f t="shared" si="21"/>
        <v>236.6478089529013</v>
      </c>
    </row>
    <row r="102" spans="1:16" ht="12.75">
      <c r="A102" s="6">
        <v>76</v>
      </c>
      <c r="B102" s="86">
        <f t="shared" si="11"/>
        <v>25696.10947516493</v>
      </c>
      <c r="C102" s="86">
        <f t="shared" si="16"/>
        <v>99.43362685868863</v>
      </c>
      <c r="D102" s="86">
        <f t="shared" si="17"/>
        <v>133.27697269378868</v>
      </c>
      <c r="E102" s="86">
        <f t="shared" si="12"/>
        <v>232.7105995524773</v>
      </c>
      <c r="F102" s="96">
        <f t="shared" si="13"/>
        <v>2.3333333333333335</v>
      </c>
      <c r="G102" s="96">
        <f t="shared" si="18"/>
        <v>235.04393288581065</v>
      </c>
      <c r="H102" s="87"/>
      <c r="I102" s="87"/>
      <c r="J102" s="87"/>
      <c r="L102" s="22">
        <f t="shared" si="19"/>
        <v>25742.388551747536</v>
      </c>
      <c r="M102" s="22">
        <f t="shared" si="20"/>
        <v>98.9465558314862</v>
      </c>
      <c r="N102" s="22">
        <f t="shared" si="14"/>
        <v>135.36791978808176</v>
      </c>
      <c r="O102" s="22">
        <f t="shared" si="15"/>
        <v>234.31447561956796</v>
      </c>
      <c r="P102" s="22">
        <f t="shared" si="21"/>
        <v>236.6478089529013</v>
      </c>
    </row>
    <row r="103" spans="1:16" ht="12.75">
      <c r="A103" s="6">
        <v>77</v>
      </c>
      <c r="B103" s="86">
        <f t="shared" si="11"/>
        <v>25596.162107900804</v>
      </c>
      <c r="C103" s="86">
        <f t="shared" si="16"/>
        <v>99.94736726412518</v>
      </c>
      <c r="D103" s="86">
        <f t="shared" si="17"/>
        <v>132.76323228835213</v>
      </c>
      <c r="E103" s="86">
        <f t="shared" si="12"/>
        <v>232.7105995524773</v>
      </c>
      <c r="F103" s="96">
        <f t="shared" si="13"/>
        <v>2.3333333333333335</v>
      </c>
      <c r="G103" s="96">
        <f t="shared" si="18"/>
        <v>235.04393288581065</v>
      </c>
      <c r="H103" s="87"/>
      <c r="I103" s="87"/>
      <c r="J103" s="87"/>
      <c r="L103" s="22">
        <f t="shared" si="19"/>
        <v>25642.923671712702</v>
      </c>
      <c r="M103" s="22">
        <f t="shared" si="20"/>
        <v>99.46488003483495</v>
      </c>
      <c r="N103" s="22">
        <f t="shared" si="14"/>
        <v>134.849595584733</v>
      </c>
      <c r="O103" s="22">
        <f t="shared" si="15"/>
        <v>234.31447561956796</v>
      </c>
      <c r="P103" s="22">
        <f t="shared" si="21"/>
        <v>236.6478089529013</v>
      </c>
    </row>
    <row r="104" spans="1:16" ht="12.75">
      <c r="A104" s="6">
        <v>78</v>
      </c>
      <c r="B104" s="86">
        <f t="shared" si="11"/>
        <v>25495.698345905814</v>
      </c>
      <c r="C104" s="86">
        <f t="shared" si="16"/>
        <v>100.46376199498982</v>
      </c>
      <c r="D104" s="86">
        <f t="shared" si="17"/>
        <v>132.24683755748748</v>
      </c>
      <c r="E104" s="86">
        <f t="shared" si="12"/>
        <v>232.7105995524773</v>
      </c>
      <c r="F104" s="96">
        <f t="shared" si="13"/>
        <v>2.3333333333333335</v>
      </c>
      <c r="G104" s="96">
        <f t="shared" si="18"/>
        <v>235.04393288581065</v>
      </c>
      <c r="H104" s="87"/>
      <c r="I104" s="87"/>
      <c r="J104" s="87"/>
      <c r="L104" s="22">
        <f t="shared" si="19"/>
        <v>25542.937752271573</v>
      </c>
      <c r="M104" s="22">
        <f t="shared" si="20"/>
        <v>99.98591944112852</v>
      </c>
      <c r="N104" s="22">
        <f t="shared" si="14"/>
        <v>134.32855617843944</v>
      </c>
      <c r="O104" s="22">
        <f t="shared" si="15"/>
        <v>234.31447561956796</v>
      </c>
      <c r="P104" s="22">
        <f t="shared" si="21"/>
        <v>236.6478089529013</v>
      </c>
    </row>
    <row r="105" spans="1:16" ht="12.75">
      <c r="A105" s="6">
        <v>79</v>
      </c>
      <c r="B105" s="86">
        <f t="shared" si="11"/>
        <v>25394.715521140515</v>
      </c>
      <c r="C105" s="86">
        <f t="shared" si="16"/>
        <v>100.98282476529727</v>
      </c>
      <c r="D105" s="86">
        <f t="shared" si="17"/>
        <v>131.72777478718004</v>
      </c>
      <c r="E105" s="86">
        <f t="shared" si="12"/>
        <v>232.7105995524773</v>
      </c>
      <c r="F105" s="96">
        <f t="shared" si="13"/>
        <v>2.3333333333333335</v>
      </c>
      <c r="G105" s="96">
        <f t="shared" si="18"/>
        <v>235.04393288581065</v>
      </c>
      <c r="H105" s="87"/>
      <c r="I105" s="87"/>
      <c r="J105" s="87"/>
      <c r="L105" s="22">
        <f t="shared" si="19"/>
        <v>25442.428063997817</v>
      </c>
      <c r="M105" s="22">
        <f t="shared" si="20"/>
        <v>100.50968827375647</v>
      </c>
      <c r="N105" s="22">
        <f t="shared" si="14"/>
        <v>133.8047873458115</v>
      </c>
      <c r="O105" s="22">
        <f t="shared" si="15"/>
        <v>234.31447561956796</v>
      </c>
      <c r="P105" s="22">
        <f t="shared" si="21"/>
        <v>236.6478089529013</v>
      </c>
    </row>
    <row r="106" spans="1:16" ht="12.75">
      <c r="A106" s="6">
        <v>80</v>
      </c>
      <c r="B106" s="86">
        <f t="shared" si="11"/>
        <v>25293.2109517806</v>
      </c>
      <c r="C106" s="86">
        <f t="shared" si="16"/>
        <v>101.50456935991798</v>
      </c>
      <c r="D106" s="86">
        <f t="shared" si="17"/>
        <v>131.20603019255933</v>
      </c>
      <c r="E106" s="86">
        <f t="shared" si="12"/>
        <v>232.7105995524773</v>
      </c>
      <c r="F106" s="96">
        <f t="shared" si="13"/>
        <v>2.3333333333333335</v>
      </c>
      <c r="G106" s="96">
        <f t="shared" si="18"/>
        <v>235.04393288581065</v>
      </c>
      <c r="H106" s="87"/>
      <c r="I106" s="87"/>
      <c r="J106" s="87"/>
      <c r="L106" s="22">
        <f t="shared" si="19"/>
        <v>25341.391863167202</v>
      </c>
      <c r="M106" s="22">
        <f t="shared" si="20"/>
        <v>101.03620083061645</v>
      </c>
      <c r="N106" s="22">
        <f t="shared" si="14"/>
        <v>133.2782747889515</v>
      </c>
      <c r="O106" s="22">
        <f t="shared" si="15"/>
        <v>234.31447561956796</v>
      </c>
      <c r="P106" s="22">
        <f t="shared" si="21"/>
        <v>236.6478089529013</v>
      </c>
    </row>
    <row r="107" spans="1:16" ht="12.75">
      <c r="A107" s="6">
        <v>81</v>
      </c>
      <c r="B107" s="86">
        <f t="shared" si="11"/>
        <v>25191.181942145653</v>
      </c>
      <c r="C107" s="86">
        <f t="shared" si="16"/>
        <v>102.0290096349442</v>
      </c>
      <c r="D107" s="86">
        <f t="shared" si="17"/>
        <v>130.6815899175331</v>
      </c>
      <c r="E107" s="86">
        <f t="shared" si="12"/>
        <v>232.7105995524773</v>
      </c>
      <c r="F107" s="96">
        <f t="shared" si="13"/>
        <v>2.3333333333333335</v>
      </c>
      <c r="G107" s="96">
        <f t="shared" si="18"/>
        <v>235.04393288581065</v>
      </c>
      <c r="H107" s="87"/>
      <c r="I107" s="87"/>
      <c r="J107" s="87"/>
      <c r="L107" s="22">
        <f t="shared" si="19"/>
        <v>25239.826391682698</v>
      </c>
      <c r="M107" s="22">
        <f t="shared" si="20"/>
        <v>101.5654714845046</v>
      </c>
      <c r="N107" s="22">
        <f t="shared" si="14"/>
        <v>132.74900413506336</v>
      </c>
      <c r="O107" s="22">
        <f t="shared" si="15"/>
        <v>234.31447561956796</v>
      </c>
      <c r="P107" s="22">
        <f t="shared" si="21"/>
        <v>236.6478089529013</v>
      </c>
    </row>
    <row r="108" spans="1:16" ht="12.75">
      <c r="A108" s="6">
        <v>82</v>
      </c>
      <c r="B108" s="86">
        <f t="shared" si="11"/>
        <v>25088.625782627594</v>
      </c>
      <c r="C108" s="86">
        <f t="shared" si="16"/>
        <v>102.55615951805811</v>
      </c>
      <c r="D108" s="86">
        <f t="shared" si="17"/>
        <v>130.1544400344192</v>
      </c>
      <c r="E108" s="86">
        <f t="shared" si="12"/>
        <v>232.7105995524773</v>
      </c>
      <c r="F108" s="96">
        <f t="shared" si="13"/>
        <v>2.3333333333333335</v>
      </c>
      <c r="G108" s="96">
        <f t="shared" si="18"/>
        <v>235.04393288581065</v>
      </c>
      <c r="H108" s="87"/>
      <c r="I108" s="87"/>
      <c r="J108" s="87"/>
      <c r="L108" s="22">
        <f t="shared" si="19"/>
        <v>25137.72887699919</v>
      </c>
      <c r="M108" s="22">
        <f t="shared" si="20"/>
        <v>102.09751468350791</v>
      </c>
      <c r="N108" s="22">
        <f t="shared" si="14"/>
        <v>132.21696093606005</v>
      </c>
      <c r="O108" s="22">
        <f t="shared" si="15"/>
        <v>234.31447561956796</v>
      </c>
      <c r="P108" s="22">
        <f t="shared" si="21"/>
        <v>236.6478089529013</v>
      </c>
    </row>
    <row r="109" spans="1:16" ht="12.75">
      <c r="A109" s="6">
        <v>83</v>
      </c>
      <c r="B109" s="86">
        <f t="shared" si="11"/>
        <v>24985.539749618692</v>
      </c>
      <c r="C109" s="86">
        <f t="shared" si="16"/>
        <v>103.08603300890141</v>
      </c>
      <c r="D109" s="86">
        <f t="shared" si="17"/>
        <v>129.6245665435759</v>
      </c>
      <c r="E109" s="86">
        <f t="shared" si="12"/>
        <v>232.7105995524773</v>
      </c>
      <c r="F109" s="96">
        <f t="shared" si="13"/>
        <v>2.3333333333333335</v>
      </c>
      <c r="G109" s="96">
        <f t="shared" si="18"/>
        <v>235.04393288581065</v>
      </c>
      <c r="H109" s="87"/>
      <c r="I109" s="87"/>
      <c r="J109" s="87"/>
      <c r="L109" s="22">
        <f t="shared" si="19"/>
        <v>25035.09653204779</v>
      </c>
      <c r="M109" s="22">
        <f t="shared" si="20"/>
        <v>102.63234495139861</v>
      </c>
      <c r="N109" s="22">
        <f t="shared" si="14"/>
        <v>131.68213066816935</v>
      </c>
      <c r="O109" s="22">
        <f t="shared" si="15"/>
        <v>234.31447561956796</v>
      </c>
      <c r="P109" s="22">
        <f t="shared" si="21"/>
        <v>236.6478089529013</v>
      </c>
    </row>
    <row r="110" spans="1:16" ht="12.75">
      <c r="A110" s="6">
        <v>84</v>
      </c>
      <c r="B110" s="86">
        <f t="shared" si="11"/>
        <v>24881.921105439244</v>
      </c>
      <c r="C110" s="86">
        <f t="shared" si="16"/>
        <v>103.61864417944739</v>
      </c>
      <c r="D110" s="86">
        <f t="shared" si="17"/>
        <v>129.09195537302992</v>
      </c>
      <c r="E110" s="86">
        <f t="shared" si="12"/>
        <v>232.7105995524773</v>
      </c>
      <c r="F110" s="96">
        <f t="shared" si="13"/>
        <v>2.3333333333333335</v>
      </c>
      <c r="G110" s="96">
        <f t="shared" si="18"/>
        <v>235.04393288581065</v>
      </c>
      <c r="H110" s="87"/>
      <c r="I110" s="87"/>
      <c r="J110" s="87"/>
      <c r="L110" s="22">
        <f t="shared" si="19"/>
        <v>24931.92655515976</v>
      </c>
      <c r="M110" s="22">
        <f t="shared" si="20"/>
        <v>103.16997688803059</v>
      </c>
      <c r="N110" s="22">
        <f t="shared" si="14"/>
        <v>131.14449873153737</v>
      </c>
      <c r="O110" s="22">
        <f t="shared" si="15"/>
        <v>234.31447561956796</v>
      </c>
      <c r="P110" s="22">
        <f t="shared" si="21"/>
        <v>236.6478089529013</v>
      </c>
    </row>
    <row r="111" spans="1:16" ht="12.75">
      <c r="A111" s="6">
        <v>85</v>
      </c>
      <c r="B111" s="86">
        <f t="shared" si="11"/>
        <v>24777.76709826487</v>
      </c>
      <c r="C111" s="86">
        <f t="shared" si="16"/>
        <v>104.15400717437456</v>
      </c>
      <c r="D111" s="86">
        <f t="shared" si="17"/>
        <v>128.55659237810275</v>
      </c>
      <c r="E111" s="86">
        <f t="shared" si="12"/>
        <v>232.7105995524773</v>
      </c>
      <c r="F111" s="96">
        <f t="shared" si="13"/>
        <v>2.3333333333333335</v>
      </c>
      <c r="G111" s="96">
        <f t="shared" si="18"/>
        <v>235.04393288581065</v>
      </c>
      <c r="H111" s="87"/>
      <c r="I111" s="87"/>
      <c r="J111" s="87"/>
      <c r="L111" s="22">
        <f t="shared" si="19"/>
        <v>24828.21612999002</v>
      </c>
      <c r="M111" s="22">
        <f t="shared" si="20"/>
        <v>103.71042516973802</v>
      </c>
      <c r="N111" s="22">
        <f t="shared" si="14"/>
        <v>130.60405044982994</v>
      </c>
      <c r="O111" s="22">
        <f t="shared" si="15"/>
        <v>234.31447561956796</v>
      </c>
      <c r="P111" s="22">
        <f t="shared" si="21"/>
        <v>236.6478089529013</v>
      </c>
    </row>
    <row r="112" spans="1:16" ht="12.75">
      <c r="A112" s="6">
        <v>86</v>
      </c>
      <c r="B112" s="86">
        <f t="shared" si="11"/>
        <v>24673.07496205343</v>
      </c>
      <c r="C112" s="86">
        <f t="shared" si="16"/>
        <v>104.69213621144215</v>
      </c>
      <c r="D112" s="86">
        <f t="shared" si="17"/>
        <v>128.01846334103516</v>
      </c>
      <c r="E112" s="86">
        <f t="shared" si="12"/>
        <v>232.7105995524773</v>
      </c>
      <c r="F112" s="96">
        <f t="shared" si="13"/>
        <v>2.3333333333333335</v>
      </c>
      <c r="G112" s="96">
        <f t="shared" si="18"/>
        <v>235.04393288581065</v>
      </c>
      <c r="H112" s="87"/>
      <c r="I112" s="87"/>
      <c r="J112" s="87"/>
      <c r="L112" s="22">
        <f t="shared" si="19"/>
        <v>24723.962425440284</v>
      </c>
      <c r="M112" s="22">
        <f t="shared" si="20"/>
        <v>104.25370454973597</v>
      </c>
      <c r="N112" s="22">
        <f t="shared" si="14"/>
        <v>130.060771069832</v>
      </c>
      <c r="O112" s="22">
        <f t="shared" si="15"/>
        <v>234.31447561956796</v>
      </c>
      <c r="P112" s="22">
        <f t="shared" si="21"/>
        <v>236.6478089529013</v>
      </c>
    </row>
    <row r="113" spans="1:16" ht="12.75">
      <c r="A113" s="6">
        <v>87</v>
      </c>
      <c r="B113" s="86">
        <f t="shared" si="11"/>
        <v>24567.841916471563</v>
      </c>
      <c r="C113" s="86">
        <f t="shared" si="16"/>
        <v>105.23304558186791</v>
      </c>
      <c r="D113" s="86">
        <f t="shared" si="17"/>
        <v>127.47755397060939</v>
      </c>
      <c r="E113" s="86">
        <f t="shared" si="12"/>
        <v>232.7105995524773</v>
      </c>
      <c r="F113" s="96">
        <f t="shared" si="13"/>
        <v>2.3333333333333335</v>
      </c>
      <c r="G113" s="96">
        <f t="shared" si="18"/>
        <v>235.04393288581065</v>
      </c>
      <c r="H113" s="87"/>
      <c r="I113" s="87"/>
      <c r="J113" s="87"/>
      <c r="L113" s="22">
        <f t="shared" si="19"/>
        <v>24619.16259558176</v>
      </c>
      <c r="M113" s="22">
        <f t="shared" si="20"/>
        <v>104.79982985852314</v>
      </c>
      <c r="N113" s="22">
        <f t="shared" si="14"/>
        <v>129.51464576104482</v>
      </c>
      <c r="O113" s="22">
        <f t="shared" si="15"/>
        <v>234.31447561956796</v>
      </c>
      <c r="P113" s="22">
        <f t="shared" si="21"/>
        <v>236.6478089529013</v>
      </c>
    </row>
    <row r="114" spans="1:16" ht="12.75">
      <c r="A114" s="6">
        <v>88</v>
      </c>
      <c r="B114" s="86">
        <f t="shared" si="11"/>
        <v>24462.065166820856</v>
      </c>
      <c r="C114" s="86">
        <f t="shared" si="16"/>
        <v>105.77674965070756</v>
      </c>
      <c r="D114" s="86">
        <f t="shared" si="17"/>
        <v>126.93384990176975</v>
      </c>
      <c r="E114" s="86">
        <f t="shared" si="12"/>
        <v>232.7105995524773</v>
      </c>
      <c r="F114" s="96">
        <f t="shared" si="13"/>
        <v>2.3333333333333335</v>
      </c>
      <c r="G114" s="96">
        <f t="shared" si="18"/>
        <v>235.04393288581065</v>
      </c>
      <c r="H114" s="87"/>
      <c r="I114" s="87"/>
      <c r="J114" s="87"/>
      <c r="L114" s="22">
        <f t="shared" si="19"/>
        <v>24513.813779577475</v>
      </c>
      <c r="M114" s="22">
        <f t="shared" si="20"/>
        <v>105.34881600428668</v>
      </c>
      <c r="N114" s="22">
        <f t="shared" si="14"/>
        <v>128.96565961528128</v>
      </c>
      <c r="O114" s="22">
        <f t="shared" si="15"/>
        <v>234.31447561956796</v>
      </c>
      <c r="P114" s="22">
        <f t="shared" si="21"/>
        <v>236.6478089529013</v>
      </c>
    </row>
    <row r="115" spans="1:16" ht="12.75">
      <c r="A115" s="6">
        <v>89</v>
      </c>
      <c r="B115" s="86">
        <f t="shared" si="11"/>
        <v>24355.74190396362</v>
      </c>
      <c r="C115" s="86">
        <f t="shared" si="16"/>
        <v>106.32326285723623</v>
      </c>
      <c r="D115" s="86">
        <f t="shared" si="17"/>
        <v>126.38733669524107</v>
      </c>
      <c r="E115" s="86">
        <f t="shared" si="12"/>
        <v>232.7105995524773</v>
      </c>
      <c r="F115" s="96">
        <f t="shared" si="13"/>
        <v>2.3333333333333335</v>
      </c>
      <c r="G115" s="96">
        <f t="shared" si="18"/>
        <v>235.04393288581065</v>
      </c>
      <c r="H115" s="87"/>
      <c r="I115" s="87"/>
      <c r="J115" s="87"/>
      <c r="L115" s="22">
        <f t="shared" si="19"/>
        <v>24407.913101604165</v>
      </c>
      <c r="M115" s="22">
        <f t="shared" si="20"/>
        <v>105.90067797330912</v>
      </c>
      <c r="N115" s="22">
        <f t="shared" si="14"/>
        <v>128.41379764625884</v>
      </c>
      <c r="O115" s="22">
        <f t="shared" si="15"/>
        <v>234.31447561956796</v>
      </c>
      <c r="P115" s="22">
        <f t="shared" si="21"/>
        <v>236.6478089529013</v>
      </c>
    </row>
    <row r="116" spans="1:16" ht="12.75">
      <c r="A116" s="6">
        <v>90</v>
      </c>
      <c r="B116" s="86">
        <f t="shared" si="11"/>
        <v>24248.86930424829</v>
      </c>
      <c r="C116" s="86">
        <f t="shared" si="16"/>
        <v>106.87259971533193</v>
      </c>
      <c r="D116" s="86">
        <f t="shared" si="17"/>
        <v>125.83799983714538</v>
      </c>
      <c r="E116" s="86">
        <f t="shared" si="12"/>
        <v>232.7105995524773</v>
      </c>
      <c r="F116" s="96">
        <f t="shared" si="13"/>
        <v>2.3333333333333335</v>
      </c>
      <c r="G116" s="96">
        <f t="shared" si="18"/>
        <v>235.04393288581065</v>
      </c>
      <c r="H116" s="87"/>
      <c r="I116" s="87"/>
      <c r="J116" s="87"/>
      <c r="L116" s="22">
        <f t="shared" si="19"/>
        <v>24301.457670773787</v>
      </c>
      <c r="M116" s="22">
        <f t="shared" si="20"/>
        <v>106.45543083037764</v>
      </c>
      <c r="N116" s="22">
        <f t="shared" si="14"/>
        <v>127.85904478919032</v>
      </c>
      <c r="O116" s="22">
        <f t="shared" si="15"/>
        <v>234.31447561956796</v>
      </c>
      <c r="P116" s="22">
        <f t="shared" si="21"/>
        <v>236.6478089529013</v>
      </c>
    </row>
    <row r="117" spans="1:16" ht="12.75">
      <c r="A117" s="6">
        <v>91</v>
      </c>
      <c r="B117" s="86">
        <f t="shared" si="11"/>
        <v>24141.444529434426</v>
      </c>
      <c r="C117" s="86">
        <f t="shared" si="16"/>
        <v>107.42477481386115</v>
      </c>
      <c r="D117" s="86">
        <f t="shared" si="17"/>
        <v>125.28582473861616</v>
      </c>
      <c r="E117" s="86">
        <f t="shared" si="12"/>
        <v>232.7105995524773</v>
      </c>
      <c r="F117" s="96">
        <f t="shared" si="13"/>
        <v>2.3333333333333335</v>
      </c>
      <c r="G117" s="96">
        <f t="shared" si="18"/>
        <v>235.04393288581065</v>
      </c>
      <c r="H117" s="87"/>
      <c r="I117" s="87"/>
      <c r="J117" s="87"/>
      <c r="L117" s="22">
        <f t="shared" si="19"/>
        <v>24194.44458105459</v>
      </c>
      <c r="M117" s="22">
        <f t="shared" si="20"/>
        <v>107.01308971919511</v>
      </c>
      <c r="N117" s="22">
        <f t="shared" si="14"/>
        <v>127.30138590037285</v>
      </c>
      <c r="O117" s="22">
        <f t="shared" si="15"/>
        <v>234.31447561956796</v>
      </c>
      <c r="P117" s="22">
        <f t="shared" si="21"/>
        <v>236.6478089529013</v>
      </c>
    </row>
    <row r="118" spans="1:16" ht="12.75">
      <c r="A118" s="6">
        <v>92</v>
      </c>
      <c r="B118" s="86">
        <f t="shared" si="11"/>
        <v>24033.46472661736</v>
      </c>
      <c r="C118" s="86">
        <f t="shared" si="16"/>
        <v>107.9798028170661</v>
      </c>
      <c r="D118" s="86">
        <f t="shared" si="17"/>
        <v>124.7307967354112</v>
      </c>
      <c r="E118" s="86">
        <f t="shared" si="12"/>
        <v>232.7105995524773</v>
      </c>
      <c r="F118" s="96">
        <f t="shared" si="13"/>
        <v>2.3333333333333335</v>
      </c>
      <c r="G118" s="96">
        <f t="shared" si="18"/>
        <v>235.04393288581065</v>
      </c>
      <c r="H118" s="87"/>
      <c r="I118" s="87"/>
      <c r="J118" s="87"/>
      <c r="L118" s="22">
        <f t="shared" si="19"/>
        <v>24086.870911191796</v>
      </c>
      <c r="M118" s="22">
        <f t="shared" si="20"/>
        <v>107.57366986279358</v>
      </c>
      <c r="N118" s="22">
        <f t="shared" si="14"/>
        <v>126.74080575677438</v>
      </c>
      <c r="O118" s="22">
        <f t="shared" si="15"/>
        <v>234.31447561956796</v>
      </c>
      <c r="P118" s="22">
        <f t="shared" si="21"/>
        <v>236.6478089529013</v>
      </c>
    </row>
    <row r="119" spans="1:16" ht="12.75">
      <c r="A119" s="6">
        <v>93</v>
      </c>
      <c r="B119" s="86">
        <f t="shared" si="11"/>
        <v>23924.927028152404</v>
      </c>
      <c r="C119" s="86">
        <f t="shared" si="16"/>
        <v>108.53769846495427</v>
      </c>
      <c r="D119" s="86">
        <f t="shared" si="17"/>
        <v>124.17290108752303</v>
      </c>
      <c r="E119" s="86">
        <f t="shared" si="12"/>
        <v>232.7105995524773</v>
      </c>
      <c r="F119" s="96">
        <f t="shared" si="13"/>
        <v>2.3333333333333335</v>
      </c>
      <c r="G119" s="96">
        <f t="shared" si="18"/>
        <v>235.04393288581065</v>
      </c>
      <c r="H119" s="87"/>
      <c r="I119" s="87"/>
      <c r="J119" s="87"/>
      <c r="L119" s="22">
        <f t="shared" si="19"/>
        <v>23978.733724627848</v>
      </c>
      <c r="M119" s="22">
        <f t="shared" si="20"/>
        <v>108.13718656394984</v>
      </c>
      <c r="N119" s="22">
        <f t="shared" si="14"/>
        <v>126.17728905561812</v>
      </c>
      <c r="O119" s="22">
        <f t="shared" si="15"/>
        <v>234.31447561956796</v>
      </c>
      <c r="P119" s="22">
        <f t="shared" si="21"/>
        <v>236.6478089529013</v>
      </c>
    </row>
    <row r="120" spans="1:16" ht="12.75">
      <c r="A120" s="6">
        <v>94</v>
      </c>
      <c r="B120" s="86">
        <f t="shared" si="11"/>
        <v>23815.828551578714</v>
      </c>
      <c r="C120" s="86">
        <f t="shared" si="16"/>
        <v>109.0984765736899</v>
      </c>
      <c r="D120" s="86">
        <f t="shared" si="17"/>
        <v>123.61212297878741</v>
      </c>
      <c r="E120" s="86">
        <f t="shared" si="12"/>
        <v>232.7105995524773</v>
      </c>
      <c r="F120" s="96">
        <f t="shared" si="13"/>
        <v>2.3333333333333335</v>
      </c>
      <c r="G120" s="96">
        <f t="shared" si="18"/>
        <v>235.04393288581065</v>
      </c>
      <c r="H120" s="87"/>
      <c r="I120" s="87"/>
      <c r="J120" s="87"/>
      <c r="L120" s="22">
        <f t="shared" si="19"/>
        <v>23870.030069422246</v>
      </c>
      <c r="M120" s="22">
        <f t="shared" si="20"/>
        <v>108.70365520560311</v>
      </c>
      <c r="N120" s="22">
        <f t="shared" si="14"/>
        <v>125.61082041396484</v>
      </c>
      <c r="O120" s="22">
        <f t="shared" si="15"/>
        <v>234.31447561956796</v>
      </c>
      <c r="P120" s="22">
        <f t="shared" si="21"/>
        <v>236.6478089529013</v>
      </c>
    </row>
    <row r="121" spans="1:16" ht="12.75">
      <c r="A121" s="6">
        <v>95</v>
      </c>
      <c r="B121" s="86">
        <f t="shared" si="11"/>
        <v>23706.166399542726</v>
      </c>
      <c r="C121" s="86">
        <f t="shared" si="16"/>
        <v>109.66215203598729</v>
      </c>
      <c r="D121" s="86">
        <f t="shared" si="17"/>
        <v>123.04844751649001</v>
      </c>
      <c r="E121" s="86">
        <f t="shared" si="12"/>
        <v>232.7105995524773</v>
      </c>
      <c r="F121" s="96">
        <f t="shared" si="13"/>
        <v>2.3333333333333335</v>
      </c>
      <c r="G121" s="96">
        <f t="shared" si="18"/>
        <v>235.04393288581065</v>
      </c>
      <c r="H121" s="87"/>
      <c r="I121" s="87"/>
      <c r="J121" s="87"/>
      <c r="L121" s="22">
        <f t="shared" si="19"/>
        <v>23760.75697817097</v>
      </c>
      <c r="M121" s="22">
        <f t="shared" si="20"/>
        <v>109.27309125127506</v>
      </c>
      <c r="N121" s="22">
        <f t="shared" si="14"/>
        <v>125.0413843682929</v>
      </c>
      <c r="O121" s="22">
        <f t="shared" si="15"/>
        <v>234.31447561956796</v>
      </c>
      <c r="P121" s="22">
        <f t="shared" si="21"/>
        <v>236.6478089529013</v>
      </c>
    </row>
    <row r="122" spans="1:16" ht="12.75">
      <c r="A122" s="6">
        <v>96</v>
      </c>
      <c r="B122" s="86">
        <f t="shared" si="11"/>
        <v>23595.93765972122</v>
      </c>
      <c r="C122" s="86">
        <f t="shared" si="16"/>
        <v>110.22873982150655</v>
      </c>
      <c r="D122" s="86">
        <f t="shared" si="17"/>
        <v>122.48185973097075</v>
      </c>
      <c r="E122" s="86">
        <f t="shared" si="12"/>
        <v>232.7105995524773</v>
      </c>
      <c r="F122" s="96">
        <f t="shared" si="13"/>
        <v>2.3333333333333335</v>
      </c>
      <c r="G122" s="96">
        <f t="shared" si="18"/>
        <v>235.04393288581065</v>
      </c>
      <c r="H122" s="87"/>
      <c r="I122" s="87"/>
      <c r="J122" s="87"/>
      <c r="L122" s="22">
        <f t="shared" si="19"/>
        <v>23650.91146792548</v>
      </c>
      <c r="M122" s="22">
        <f t="shared" si="20"/>
        <v>109.8455102454918</v>
      </c>
      <c r="N122" s="22">
        <f t="shared" si="14"/>
        <v>124.46896537407616</v>
      </c>
      <c r="O122" s="22">
        <f t="shared" si="15"/>
        <v>234.31447561956796</v>
      </c>
      <c r="P122" s="22">
        <f t="shared" si="21"/>
        <v>236.6478089529013</v>
      </c>
    </row>
    <row r="123" spans="1:16" ht="12.75">
      <c r="A123" s="6">
        <v>97</v>
      </c>
      <c r="B123" s="86">
        <f t="shared" si="11"/>
        <v>23485.13940474397</v>
      </c>
      <c r="C123" s="86">
        <f t="shared" si="16"/>
        <v>110.79825497725099</v>
      </c>
      <c r="D123" s="86">
        <f t="shared" si="17"/>
        <v>121.91234457522631</v>
      </c>
      <c r="E123" s="86">
        <f t="shared" si="12"/>
        <v>232.7105995524773</v>
      </c>
      <c r="F123" s="96">
        <f t="shared" si="13"/>
        <v>2.3333333333333335</v>
      </c>
      <c r="G123" s="96">
        <f t="shared" si="18"/>
        <v>235.04393288581065</v>
      </c>
      <c r="H123" s="87"/>
      <c r="I123" s="87"/>
      <c r="J123" s="87"/>
      <c r="L123" s="22">
        <f t="shared" si="19"/>
        <v>23540.490540111274</v>
      </c>
      <c r="M123" s="22">
        <f t="shared" si="20"/>
        <v>110.42092781420833</v>
      </c>
      <c r="N123" s="22">
        <f t="shared" si="14"/>
        <v>123.89354780535963</v>
      </c>
      <c r="O123" s="22">
        <f t="shared" si="15"/>
        <v>234.31447561956796</v>
      </c>
      <c r="P123" s="22">
        <f t="shared" si="21"/>
        <v>236.6478089529013</v>
      </c>
    </row>
    <row r="124" spans="1:16" ht="12.75">
      <c r="A124" s="6">
        <v>98</v>
      </c>
      <c r="B124" s="86">
        <f t="shared" si="11"/>
        <v>23373.768692116006</v>
      </c>
      <c r="C124" s="86">
        <f t="shared" si="16"/>
        <v>111.3707126279668</v>
      </c>
      <c r="D124" s="86">
        <f t="shared" si="17"/>
        <v>121.33988692451051</v>
      </c>
      <c r="E124" s="86">
        <f t="shared" si="12"/>
        <v>232.7105995524773</v>
      </c>
      <c r="F124" s="96">
        <f t="shared" si="13"/>
        <v>2.3333333333333335</v>
      </c>
      <c r="G124" s="96">
        <f t="shared" si="18"/>
        <v>235.04393288581065</v>
      </c>
      <c r="H124" s="87"/>
      <c r="I124" s="87"/>
      <c r="J124" s="87"/>
      <c r="L124" s="22">
        <f t="shared" si="19"/>
        <v>23429.49118044604</v>
      </c>
      <c r="M124" s="22">
        <f t="shared" si="20"/>
        <v>110.99935966523508</v>
      </c>
      <c r="N124" s="22">
        <f t="shared" si="14"/>
        <v>123.31511595433288</v>
      </c>
      <c r="O124" s="22">
        <f t="shared" si="15"/>
        <v>234.31447561956796</v>
      </c>
      <c r="P124" s="22">
        <f t="shared" si="21"/>
        <v>236.6478089529013</v>
      </c>
    </row>
    <row r="125" spans="1:16" ht="12.75">
      <c r="A125" s="6">
        <v>99</v>
      </c>
      <c r="B125" s="86">
        <f t="shared" si="11"/>
        <v>23261.82256413946</v>
      </c>
      <c r="C125" s="86">
        <f t="shared" si="16"/>
        <v>111.9461279765446</v>
      </c>
      <c r="D125" s="86">
        <f t="shared" si="17"/>
        <v>120.7644715759327</v>
      </c>
      <c r="E125" s="86">
        <f t="shared" si="12"/>
        <v>232.7105995524773</v>
      </c>
      <c r="F125" s="96">
        <f t="shared" si="13"/>
        <v>2.3333333333333335</v>
      </c>
      <c r="G125" s="96">
        <f t="shared" si="18"/>
        <v>235.04393288581065</v>
      </c>
      <c r="H125" s="87"/>
      <c r="I125" s="87"/>
      <c r="J125" s="87"/>
      <c r="L125" s="22">
        <f t="shared" si="19"/>
        <v>23317.91035885737</v>
      </c>
      <c r="M125" s="22">
        <f t="shared" si="20"/>
        <v>111.58082158866662</v>
      </c>
      <c r="N125" s="22">
        <f t="shared" si="14"/>
        <v>122.73365403090133</v>
      </c>
      <c r="O125" s="22">
        <f t="shared" si="15"/>
        <v>234.31447561956796</v>
      </c>
      <c r="P125" s="22">
        <f t="shared" si="21"/>
        <v>236.6478089529013</v>
      </c>
    </row>
    <row r="126" spans="1:16" ht="12.75">
      <c r="A126" s="6">
        <v>100</v>
      </c>
      <c r="B126" s="86">
        <f t="shared" si="11"/>
        <v>23149.298047835036</v>
      </c>
      <c r="C126" s="86">
        <f t="shared" si="16"/>
        <v>112.52451630442343</v>
      </c>
      <c r="D126" s="86">
        <f t="shared" si="17"/>
        <v>120.18608324805388</v>
      </c>
      <c r="E126" s="86">
        <f t="shared" si="12"/>
        <v>232.7105995524773</v>
      </c>
      <c r="F126" s="96">
        <f t="shared" si="13"/>
        <v>2.3333333333333335</v>
      </c>
      <c r="G126" s="96">
        <f t="shared" si="18"/>
        <v>235.04393288581065</v>
      </c>
      <c r="H126" s="87"/>
      <c r="I126" s="87"/>
      <c r="J126" s="87"/>
      <c r="L126" s="22">
        <f t="shared" si="19"/>
        <v>23205.74502940006</v>
      </c>
      <c r="M126" s="22">
        <f t="shared" si="20"/>
        <v>112.16532945731281</v>
      </c>
      <c r="N126" s="22">
        <f t="shared" si="14"/>
        <v>122.14914616225515</v>
      </c>
      <c r="O126" s="22">
        <f t="shared" si="15"/>
        <v>234.31447561956796</v>
      </c>
      <c r="P126" s="22">
        <f t="shared" si="21"/>
        <v>236.6478089529013</v>
      </c>
    </row>
    <row r="127" spans="1:16" ht="12.75">
      <c r="A127" s="6">
        <v>101</v>
      </c>
      <c r="B127" s="86">
        <f t="shared" si="11"/>
        <v>23036.19215486304</v>
      </c>
      <c r="C127" s="86">
        <f t="shared" si="16"/>
        <v>113.10589297199628</v>
      </c>
      <c r="D127" s="86">
        <f t="shared" si="17"/>
        <v>119.60470658048102</v>
      </c>
      <c r="E127" s="86">
        <f t="shared" si="12"/>
        <v>232.7105995524773</v>
      </c>
      <c r="F127" s="96">
        <f t="shared" si="13"/>
        <v>2.3333333333333335</v>
      </c>
      <c r="G127" s="96">
        <f t="shared" si="18"/>
        <v>235.04393288581065</v>
      </c>
      <c r="H127" s="87"/>
      <c r="I127" s="87"/>
      <c r="J127" s="87"/>
      <c r="L127" s="22">
        <f t="shared" si="19"/>
        <v>23092.992130172926</v>
      </c>
      <c r="M127" s="22">
        <f t="shared" si="20"/>
        <v>112.75289922713202</v>
      </c>
      <c r="N127" s="22">
        <f t="shared" si="14"/>
        <v>121.56157639243594</v>
      </c>
      <c r="O127" s="22">
        <f t="shared" si="15"/>
        <v>234.31447561956796</v>
      </c>
      <c r="P127" s="22">
        <f t="shared" si="21"/>
        <v>236.6478089529013</v>
      </c>
    </row>
    <row r="128" spans="1:16" ht="12.75">
      <c r="A128" s="6">
        <v>102</v>
      </c>
      <c r="B128" s="86">
        <f t="shared" si="11"/>
        <v>22922.501881444023</v>
      </c>
      <c r="C128" s="86">
        <f t="shared" si="16"/>
        <v>113.69027341901825</v>
      </c>
      <c r="D128" s="86">
        <f t="shared" si="17"/>
        <v>119.02032613345905</v>
      </c>
      <c r="E128" s="86">
        <f t="shared" si="12"/>
        <v>232.7105995524773</v>
      </c>
      <c r="F128" s="96">
        <f t="shared" si="13"/>
        <v>2.3333333333333335</v>
      </c>
      <c r="G128" s="96">
        <f t="shared" si="18"/>
        <v>235.04393288581065</v>
      </c>
      <c r="H128" s="87"/>
      <c r="I128" s="87"/>
      <c r="J128" s="87"/>
      <c r="L128" s="22">
        <f t="shared" si="19"/>
        <v>22979.64858323526</v>
      </c>
      <c r="M128" s="22">
        <f t="shared" si="20"/>
        <v>113.34354693766673</v>
      </c>
      <c r="N128" s="22">
        <f t="shared" si="14"/>
        <v>120.97092868190123</v>
      </c>
      <c r="O128" s="22">
        <f t="shared" si="15"/>
        <v>234.31447561956796</v>
      </c>
      <c r="P128" s="22">
        <f t="shared" si="21"/>
        <v>236.6478089529013</v>
      </c>
    </row>
    <row r="129" spans="1:16" ht="12.75">
      <c r="A129" s="6">
        <v>103</v>
      </c>
      <c r="B129" s="86">
        <f t="shared" si="11"/>
        <v>22808.224208279007</v>
      </c>
      <c r="C129" s="86">
        <f t="shared" si="16"/>
        <v>114.27767316501652</v>
      </c>
      <c r="D129" s="86">
        <f t="shared" si="17"/>
        <v>118.43292638746078</v>
      </c>
      <c r="E129" s="86">
        <f t="shared" si="12"/>
        <v>232.7105995524773</v>
      </c>
      <c r="F129" s="96">
        <f t="shared" si="13"/>
        <v>2.3333333333333335</v>
      </c>
      <c r="G129" s="96">
        <f t="shared" si="18"/>
        <v>235.04393288581065</v>
      </c>
      <c r="H129" s="87"/>
      <c r="I129" s="87"/>
      <c r="J129" s="87"/>
      <c r="L129" s="22">
        <f t="shared" si="19"/>
        <v>22865.71129452278</v>
      </c>
      <c r="M129" s="22">
        <f t="shared" si="20"/>
        <v>113.93728871248142</v>
      </c>
      <c r="N129" s="22">
        <f t="shared" si="14"/>
        <v>120.37718690708654</v>
      </c>
      <c r="O129" s="22">
        <f t="shared" si="15"/>
        <v>234.31447561956796</v>
      </c>
      <c r="P129" s="22">
        <f t="shared" si="21"/>
        <v>236.6478089529013</v>
      </c>
    </row>
    <row r="130" spans="1:16" ht="12.75">
      <c r="A130" s="6">
        <v>104</v>
      </c>
      <c r="B130" s="86">
        <f t="shared" si="11"/>
        <v>22693.356100469304</v>
      </c>
      <c r="C130" s="86">
        <f t="shared" si="16"/>
        <v>114.86810780970244</v>
      </c>
      <c r="D130" s="86">
        <f t="shared" si="17"/>
        <v>117.84249174277487</v>
      </c>
      <c r="E130" s="86">
        <f t="shared" si="12"/>
        <v>232.7105995524773</v>
      </c>
      <c r="F130" s="96">
        <f t="shared" si="13"/>
        <v>2.3333333333333335</v>
      </c>
      <c r="G130" s="96">
        <f t="shared" si="18"/>
        <v>235.04393288581065</v>
      </c>
      <c r="H130" s="87"/>
      <c r="I130" s="87"/>
      <c r="J130" s="87"/>
      <c r="L130" s="22">
        <f t="shared" si="19"/>
        <v>22751.177153763176</v>
      </c>
      <c r="M130" s="22">
        <f t="shared" si="20"/>
        <v>114.5341407596026</v>
      </c>
      <c r="N130" s="22">
        <f t="shared" si="14"/>
        <v>119.78033485996536</v>
      </c>
      <c r="O130" s="22">
        <f t="shared" si="15"/>
        <v>234.31447561956796</v>
      </c>
      <c r="P130" s="22">
        <f t="shared" si="21"/>
        <v>236.6478089529013</v>
      </c>
    </row>
    <row r="131" spans="1:16" ht="12.75">
      <c r="A131" s="6">
        <v>105</v>
      </c>
      <c r="B131" s="86">
        <f t="shared" si="11"/>
        <v>22577.894507435918</v>
      </c>
      <c r="C131" s="86">
        <f t="shared" si="16"/>
        <v>115.46159303338591</v>
      </c>
      <c r="D131" s="86">
        <f t="shared" si="17"/>
        <v>117.2490065190914</v>
      </c>
      <c r="E131" s="86">
        <f t="shared" si="12"/>
        <v>232.7105995524773</v>
      </c>
      <c r="F131" s="96">
        <f t="shared" si="13"/>
        <v>2.3333333333333335</v>
      </c>
      <c r="G131" s="96">
        <f t="shared" si="18"/>
        <v>235.04393288581065</v>
      </c>
      <c r="H131" s="87"/>
      <c r="I131" s="87"/>
      <c r="J131" s="87"/>
      <c r="L131" s="22">
        <f t="shared" si="19"/>
        <v>22636.043034391216</v>
      </c>
      <c r="M131" s="22">
        <f t="shared" si="20"/>
        <v>115.13411937196135</v>
      </c>
      <c r="N131" s="22">
        <f t="shared" si="14"/>
        <v>119.18035624760661</v>
      </c>
      <c r="O131" s="22">
        <f t="shared" si="15"/>
        <v>234.31447561956796</v>
      </c>
      <c r="P131" s="22">
        <f t="shared" si="21"/>
        <v>236.6478089529013</v>
      </c>
    </row>
    <row r="132" spans="1:16" ht="12.75">
      <c r="A132" s="6">
        <v>106</v>
      </c>
      <c r="B132" s="86">
        <f t="shared" si="11"/>
        <v>22461.836362838527</v>
      </c>
      <c r="C132" s="86">
        <f t="shared" si="16"/>
        <v>116.05814459739172</v>
      </c>
      <c r="D132" s="86">
        <f t="shared" si="17"/>
        <v>116.65245495508559</v>
      </c>
      <c r="E132" s="86">
        <f t="shared" si="12"/>
        <v>232.7105995524773</v>
      </c>
      <c r="F132" s="96">
        <f t="shared" si="13"/>
        <v>2.3333333333333335</v>
      </c>
      <c r="G132" s="96">
        <f t="shared" si="18"/>
        <v>235.04393288581065</v>
      </c>
      <c r="H132" s="87"/>
      <c r="I132" s="87"/>
      <c r="J132" s="87"/>
      <c r="L132" s="22">
        <f t="shared" si="19"/>
        <v>22520.305793463376</v>
      </c>
      <c r="M132" s="22">
        <f t="shared" si="20"/>
        <v>115.73724092783807</v>
      </c>
      <c r="N132" s="22">
        <f t="shared" si="14"/>
        <v>118.57723469172988</v>
      </c>
      <c r="O132" s="22">
        <f t="shared" si="15"/>
        <v>234.31447561956796</v>
      </c>
      <c r="P132" s="22">
        <f t="shared" si="21"/>
        <v>236.6478089529013</v>
      </c>
    </row>
    <row r="133" spans="1:16" ht="12.75">
      <c r="A133" s="6">
        <v>107</v>
      </c>
      <c r="B133" s="86">
        <f t="shared" si="11"/>
        <v>22345.17858449405</v>
      </c>
      <c r="C133" s="86">
        <f t="shared" si="16"/>
        <v>116.65777834447826</v>
      </c>
      <c r="D133" s="86">
        <f t="shared" si="17"/>
        <v>116.05282120799905</v>
      </c>
      <c r="E133" s="86">
        <f t="shared" si="12"/>
        <v>232.7105995524773</v>
      </c>
      <c r="F133" s="96">
        <f t="shared" si="13"/>
        <v>2.3333333333333335</v>
      </c>
      <c r="G133" s="96">
        <f t="shared" si="18"/>
        <v>235.04393288581065</v>
      </c>
      <c r="H133" s="87"/>
      <c r="I133" s="87"/>
      <c r="J133" s="87"/>
      <c r="L133" s="22">
        <f t="shared" si="19"/>
        <v>22403.962271572065</v>
      </c>
      <c r="M133" s="22">
        <f t="shared" si="20"/>
        <v>116.34352189130958</v>
      </c>
      <c r="N133" s="22">
        <f t="shared" si="14"/>
        <v>117.97095372825838</v>
      </c>
      <c r="O133" s="22">
        <f t="shared" si="15"/>
        <v>234.31447561956796</v>
      </c>
      <c r="P133" s="22">
        <f t="shared" si="21"/>
        <v>236.6478089529013</v>
      </c>
    </row>
    <row r="134" spans="1:16" ht="12.75">
      <c r="A134" s="6">
        <v>108</v>
      </c>
      <c r="B134" s="86">
        <f t="shared" si="11"/>
        <v>22227.91807429479</v>
      </c>
      <c r="C134" s="86">
        <f t="shared" si="16"/>
        <v>117.26051019925805</v>
      </c>
      <c r="D134" s="86">
        <f t="shared" si="17"/>
        <v>115.45008935321925</v>
      </c>
      <c r="E134" s="86">
        <f t="shared" si="12"/>
        <v>232.7105995524773</v>
      </c>
      <c r="F134" s="96">
        <f t="shared" si="13"/>
        <v>2.3333333333333335</v>
      </c>
      <c r="G134" s="96">
        <f t="shared" si="18"/>
        <v>235.04393288581065</v>
      </c>
      <c r="H134" s="87"/>
      <c r="I134" s="87"/>
      <c r="J134" s="87"/>
      <c r="L134" s="22">
        <f t="shared" si="19"/>
        <v>22287.009292759365</v>
      </c>
      <c r="M134" s="22">
        <f t="shared" si="20"/>
        <v>116.95297881269856</v>
      </c>
      <c r="N134" s="22">
        <f t="shared" si="14"/>
        <v>117.3614968068694</v>
      </c>
      <c r="O134" s="22">
        <f t="shared" si="15"/>
        <v>234.31447561956796</v>
      </c>
      <c r="P134" s="22">
        <f t="shared" si="21"/>
        <v>236.6478089529013</v>
      </c>
    </row>
    <row r="135" spans="1:16" ht="12.75">
      <c r="A135" s="6">
        <v>109</v>
      </c>
      <c r="B135" s="86">
        <f t="shared" si="11"/>
        <v>22110.051718126168</v>
      </c>
      <c r="C135" s="86">
        <f t="shared" si="16"/>
        <v>117.8663561686209</v>
      </c>
      <c r="D135" s="86">
        <f t="shared" si="17"/>
        <v>114.84424338385641</v>
      </c>
      <c r="E135" s="86">
        <f t="shared" si="12"/>
        <v>232.7105995524773</v>
      </c>
      <c r="F135" s="96">
        <f t="shared" si="13"/>
        <v>2.3333333333333335</v>
      </c>
      <c r="G135" s="96">
        <f t="shared" si="18"/>
        <v>235.04393288581065</v>
      </c>
      <c r="H135" s="87"/>
      <c r="I135" s="87"/>
      <c r="J135" s="87"/>
      <c r="L135" s="22">
        <f t="shared" si="19"/>
        <v>22169.44366443034</v>
      </c>
      <c r="M135" s="22">
        <f t="shared" si="20"/>
        <v>117.56562832902527</v>
      </c>
      <c r="N135" s="22">
        <f t="shared" si="14"/>
        <v>116.74884729054268</v>
      </c>
      <c r="O135" s="22">
        <f t="shared" si="15"/>
        <v>234.31447561956796</v>
      </c>
      <c r="P135" s="22">
        <f t="shared" si="21"/>
        <v>236.6478089529013</v>
      </c>
    </row>
    <row r="136" spans="1:16" ht="12.75">
      <c r="A136" s="6">
        <v>110</v>
      </c>
      <c r="B136" s="86">
        <f t="shared" si="11"/>
        <v>21991.57638578401</v>
      </c>
      <c r="C136" s="86">
        <f t="shared" si="16"/>
        <v>118.47533234215878</v>
      </c>
      <c r="D136" s="86">
        <f t="shared" si="17"/>
        <v>114.23526721031853</v>
      </c>
      <c r="E136" s="86">
        <f t="shared" si="12"/>
        <v>232.7105995524773</v>
      </c>
      <c r="F136" s="96">
        <f t="shared" si="13"/>
        <v>2.3333333333333335</v>
      </c>
      <c r="G136" s="96">
        <f t="shared" si="18"/>
        <v>235.04393288581065</v>
      </c>
      <c r="H136" s="87"/>
      <c r="I136" s="87"/>
      <c r="J136" s="87"/>
      <c r="L136" s="22">
        <f t="shared" si="19"/>
        <v>22051.26217726588</v>
      </c>
      <c r="M136" s="22">
        <f t="shared" si="20"/>
        <v>118.18148716446181</v>
      </c>
      <c r="N136" s="22">
        <f t="shared" si="14"/>
        <v>116.13298845510614</v>
      </c>
      <c r="O136" s="22">
        <f t="shared" si="15"/>
        <v>234.31447561956796</v>
      </c>
      <c r="P136" s="22">
        <f t="shared" si="21"/>
        <v>236.6478089529013</v>
      </c>
    </row>
    <row r="137" spans="1:16" ht="12.75">
      <c r="A137" s="6">
        <v>111</v>
      </c>
      <c r="B137" s="86">
        <f t="shared" si="11"/>
        <v>21872.488930891417</v>
      </c>
      <c r="C137" s="86">
        <f t="shared" si="16"/>
        <v>119.08745489259324</v>
      </c>
      <c r="D137" s="86">
        <f t="shared" si="17"/>
        <v>113.62314465988406</v>
      </c>
      <c r="E137" s="86">
        <f t="shared" si="12"/>
        <v>232.7105995524773</v>
      </c>
      <c r="F137" s="96">
        <f t="shared" si="13"/>
        <v>2.3333333333333335</v>
      </c>
      <c r="G137" s="96">
        <f t="shared" si="18"/>
        <v>235.04393288581065</v>
      </c>
      <c r="H137" s="87"/>
      <c r="I137" s="87"/>
      <c r="J137" s="87"/>
      <c r="L137" s="22">
        <f t="shared" si="19"/>
        <v>21932.46160513509</v>
      </c>
      <c r="M137" s="22">
        <f t="shared" si="20"/>
        <v>118.80057213078861</v>
      </c>
      <c r="N137" s="22">
        <f t="shared" si="14"/>
        <v>115.51390348877935</v>
      </c>
      <c r="O137" s="22">
        <f t="shared" si="15"/>
        <v>234.31447561956796</v>
      </c>
      <c r="P137" s="22">
        <f t="shared" si="21"/>
        <v>236.6478089529013</v>
      </c>
    </row>
    <row r="138" spans="1:16" ht="12.75">
      <c r="A138" s="6">
        <v>112</v>
      </c>
      <c r="B138" s="86">
        <f t="shared" si="11"/>
        <v>21752.78619081521</v>
      </c>
      <c r="C138" s="86">
        <f t="shared" si="16"/>
        <v>119.70274007620499</v>
      </c>
      <c r="D138" s="86">
        <f t="shared" si="17"/>
        <v>113.00785947627232</v>
      </c>
      <c r="E138" s="86">
        <f t="shared" si="12"/>
        <v>232.7105995524773</v>
      </c>
      <c r="F138" s="96">
        <f t="shared" si="13"/>
        <v>2.3333333333333335</v>
      </c>
      <c r="G138" s="96">
        <f t="shared" si="18"/>
        <v>235.04393288581065</v>
      </c>
      <c r="H138" s="87"/>
      <c r="I138" s="87"/>
      <c r="J138" s="87"/>
      <c r="L138" s="22">
        <f t="shared" si="19"/>
        <v>21813.038705007235</v>
      </c>
      <c r="M138" s="22">
        <f t="shared" si="20"/>
        <v>119.42290012785337</v>
      </c>
      <c r="N138" s="22">
        <f t="shared" si="14"/>
        <v>114.89157549171459</v>
      </c>
      <c r="O138" s="22">
        <f t="shared" si="15"/>
        <v>234.31447561956796</v>
      </c>
      <c r="P138" s="22">
        <f t="shared" si="21"/>
        <v>236.6478089529013</v>
      </c>
    </row>
    <row r="139" spans="1:16" ht="12.75">
      <c r="A139" s="6">
        <v>113</v>
      </c>
      <c r="B139" s="86">
        <f t="shared" si="11"/>
        <v>21632.464986581945</v>
      </c>
      <c r="C139" s="86">
        <f t="shared" si="16"/>
        <v>120.32120423326538</v>
      </c>
      <c r="D139" s="86">
        <f t="shared" si="17"/>
        <v>112.38939531921193</v>
      </c>
      <c r="E139" s="86">
        <f t="shared" si="12"/>
        <v>232.7105995524773</v>
      </c>
      <c r="F139" s="96">
        <f t="shared" si="13"/>
        <v>2.3333333333333335</v>
      </c>
      <c r="G139" s="96">
        <f t="shared" si="18"/>
        <v>235.04393288581065</v>
      </c>
      <c r="H139" s="87"/>
      <c r="I139" s="87"/>
      <c r="J139" s="87"/>
      <c r="L139" s="22">
        <f t="shared" si="19"/>
        <v>21692.990216863203</v>
      </c>
      <c r="M139" s="22">
        <f t="shared" si="20"/>
        <v>120.04848814403239</v>
      </c>
      <c r="N139" s="22">
        <f t="shared" si="14"/>
        <v>114.26598747553557</v>
      </c>
      <c r="O139" s="22">
        <f t="shared" si="15"/>
        <v>234.31447561956796</v>
      </c>
      <c r="P139" s="22">
        <f t="shared" si="21"/>
        <v>236.6478089529013</v>
      </c>
    </row>
    <row r="140" spans="1:16" ht="12.75">
      <c r="A140" s="6">
        <v>114</v>
      </c>
      <c r="B140" s="86">
        <f t="shared" si="11"/>
        <v>21511.522122793474</v>
      </c>
      <c r="C140" s="86">
        <f t="shared" si="16"/>
        <v>120.94286378847059</v>
      </c>
      <c r="D140" s="86">
        <f t="shared" si="17"/>
        <v>111.76773576400672</v>
      </c>
      <c r="E140" s="86">
        <f t="shared" si="12"/>
        <v>232.7105995524773</v>
      </c>
      <c r="F140" s="96">
        <f t="shared" si="13"/>
        <v>2.3333333333333335</v>
      </c>
      <c r="G140" s="96">
        <f t="shared" si="18"/>
        <v>235.04393288581065</v>
      </c>
      <c r="H140" s="87"/>
      <c r="I140" s="87"/>
      <c r="J140" s="87"/>
      <c r="L140" s="22">
        <f t="shared" si="19"/>
        <v>21572.31286360651</v>
      </c>
      <c r="M140" s="22">
        <f t="shared" si="20"/>
        <v>120.6773532566943</v>
      </c>
      <c r="N140" s="22">
        <f t="shared" si="14"/>
        <v>113.63712236287365</v>
      </c>
      <c r="O140" s="22">
        <f t="shared" si="15"/>
        <v>234.31447561956796</v>
      </c>
      <c r="P140" s="22">
        <f t="shared" si="21"/>
        <v>236.6478089529013</v>
      </c>
    </row>
    <row r="141" spans="1:16" ht="12.75">
      <c r="A141" s="6">
        <v>115</v>
      </c>
      <c r="B141" s="86">
        <f t="shared" si="11"/>
        <v>21389.954387542097</v>
      </c>
      <c r="C141" s="86">
        <f t="shared" si="16"/>
        <v>121.56773525137768</v>
      </c>
      <c r="D141" s="86">
        <f t="shared" si="17"/>
        <v>111.14286430109962</v>
      </c>
      <c r="E141" s="86">
        <f t="shared" si="12"/>
        <v>232.7105995524773</v>
      </c>
      <c r="F141" s="96">
        <f t="shared" si="13"/>
        <v>2.3333333333333335</v>
      </c>
      <c r="G141" s="96">
        <f t="shared" si="18"/>
        <v>235.04393288581065</v>
      </c>
      <c r="H141" s="87"/>
      <c r="I141" s="87"/>
      <c r="J141" s="87"/>
      <c r="L141" s="22">
        <f t="shared" si="19"/>
        <v>21451.003350973842</v>
      </c>
      <c r="M141" s="22">
        <f t="shared" si="20"/>
        <v>121.30951263266628</v>
      </c>
      <c r="N141" s="22">
        <f t="shared" si="14"/>
        <v>113.00496298690167</v>
      </c>
      <c r="O141" s="22">
        <f t="shared" si="15"/>
        <v>234.31447561956796</v>
      </c>
      <c r="P141" s="22">
        <f t="shared" si="21"/>
        <v>236.6478089529013</v>
      </c>
    </row>
    <row r="142" spans="1:16" ht="12.75">
      <c r="A142" s="6">
        <v>116</v>
      </c>
      <c r="B142" s="86">
        <f t="shared" si="11"/>
        <v>21267.758552325253</v>
      </c>
      <c r="C142" s="86">
        <f t="shared" si="16"/>
        <v>122.19583521684315</v>
      </c>
      <c r="D142" s="86">
        <f t="shared" si="17"/>
        <v>110.51476433563415</v>
      </c>
      <c r="E142" s="86">
        <f t="shared" si="12"/>
        <v>232.7105995524773</v>
      </c>
      <c r="F142" s="96">
        <f t="shared" si="13"/>
        <v>2.3333333333333335</v>
      </c>
      <c r="G142" s="96">
        <f t="shared" si="18"/>
        <v>235.04393288581065</v>
      </c>
      <c r="H142" s="87"/>
      <c r="I142" s="87"/>
      <c r="J142" s="87"/>
      <c r="L142" s="22">
        <f t="shared" si="19"/>
        <v>21329.05836744514</v>
      </c>
      <c r="M142" s="22">
        <f t="shared" si="20"/>
        <v>121.94498352870268</v>
      </c>
      <c r="N142" s="22">
        <f t="shared" si="14"/>
        <v>112.36949209086528</v>
      </c>
      <c r="O142" s="22">
        <f t="shared" si="15"/>
        <v>234.31447561956796</v>
      </c>
      <c r="P142" s="22">
        <f t="shared" si="21"/>
        <v>236.6478089529013</v>
      </c>
    </row>
    <row r="143" spans="1:16" ht="12.75">
      <c r="A143" s="6">
        <v>117</v>
      </c>
      <c r="B143" s="86">
        <f t="shared" si="11"/>
        <v>21144.93137195979</v>
      </c>
      <c r="C143" s="86">
        <f t="shared" si="16"/>
        <v>122.82718036546349</v>
      </c>
      <c r="D143" s="86">
        <f t="shared" si="17"/>
        <v>109.88341918701381</v>
      </c>
      <c r="E143" s="86">
        <f t="shared" si="12"/>
        <v>232.7105995524773</v>
      </c>
      <c r="F143" s="96">
        <f t="shared" si="13"/>
        <v>2.3333333333333335</v>
      </c>
      <c r="G143" s="96">
        <f t="shared" si="18"/>
        <v>235.04393288581065</v>
      </c>
      <c r="H143" s="87"/>
      <c r="I143" s="87"/>
      <c r="J143" s="87"/>
      <c r="L143" s="22">
        <f t="shared" si="19"/>
        <v>21206.474584153184</v>
      </c>
      <c r="M143" s="22">
        <f t="shared" si="20"/>
        <v>122.58378329195604</v>
      </c>
      <c r="N143" s="22">
        <f t="shared" si="14"/>
        <v>111.73069232761192</v>
      </c>
      <c r="O143" s="22">
        <f t="shared" si="15"/>
        <v>234.31447561956796</v>
      </c>
      <c r="P143" s="22">
        <f t="shared" si="21"/>
        <v>236.6478089529013</v>
      </c>
    </row>
    <row r="144" spans="1:16" ht="12.75">
      <c r="A144" s="6">
        <v>118</v>
      </c>
      <c r="B144" s="86">
        <f t="shared" si="11"/>
        <v>21021.46958449577</v>
      </c>
      <c r="C144" s="86">
        <f t="shared" si="16"/>
        <v>123.4617874640184</v>
      </c>
      <c r="D144" s="86">
        <f t="shared" si="17"/>
        <v>109.2488120884589</v>
      </c>
      <c r="E144" s="86">
        <f t="shared" si="12"/>
        <v>232.7105995524773</v>
      </c>
      <c r="F144" s="96">
        <f t="shared" si="13"/>
        <v>2.3333333333333335</v>
      </c>
      <c r="G144" s="96">
        <f t="shared" si="18"/>
        <v>235.04393288581065</v>
      </c>
      <c r="H144" s="87"/>
      <c r="I144" s="87"/>
      <c r="J144" s="87"/>
      <c r="L144" s="22">
        <f t="shared" si="19"/>
        <v>21083.248654792733</v>
      </c>
      <c r="M144" s="22">
        <f t="shared" si="20"/>
        <v>123.2259293604507</v>
      </c>
      <c r="N144" s="22">
        <f t="shared" si="14"/>
        <v>111.08854625911725</v>
      </c>
      <c r="O144" s="22">
        <f t="shared" si="15"/>
        <v>234.31447561956796</v>
      </c>
      <c r="P144" s="22">
        <f t="shared" si="21"/>
        <v>236.6478089529013</v>
      </c>
    </row>
    <row r="145" spans="1:16" ht="12.75">
      <c r="A145" s="6">
        <v>119</v>
      </c>
      <c r="B145" s="86">
        <f t="shared" si="11"/>
        <v>20897.369911129856</v>
      </c>
      <c r="C145" s="86">
        <f t="shared" si="16"/>
        <v>124.09967336591582</v>
      </c>
      <c r="D145" s="86">
        <f t="shared" si="17"/>
        <v>108.61092618656149</v>
      </c>
      <c r="E145" s="86">
        <f t="shared" si="12"/>
        <v>232.7105995524773</v>
      </c>
      <c r="F145" s="96">
        <f t="shared" si="13"/>
        <v>2.3333333333333335</v>
      </c>
      <c r="G145" s="96">
        <f t="shared" si="18"/>
        <v>235.04393288581065</v>
      </c>
      <c r="H145" s="87"/>
      <c r="I145" s="87"/>
      <c r="J145" s="87"/>
      <c r="L145" s="22">
        <f t="shared" si="19"/>
        <v>20959.377215529174</v>
      </c>
      <c r="M145" s="22">
        <f t="shared" si="20"/>
        <v>123.87143926355881</v>
      </c>
      <c r="N145" s="22">
        <f t="shared" si="14"/>
        <v>110.44303635600915</v>
      </c>
      <c r="O145" s="22">
        <f t="shared" si="15"/>
        <v>234.31447561956796</v>
      </c>
      <c r="P145" s="22">
        <f t="shared" si="21"/>
        <v>236.6478089529013</v>
      </c>
    </row>
    <row r="146" spans="1:16" ht="12.75">
      <c r="A146" s="6">
        <v>120</v>
      </c>
      <c r="B146" s="86">
        <f t="shared" si="11"/>
        <v>20772.629056118218</v>
      </c>
      <c r="C146" s="86">
        <f t="shared" si="16"/>
        <v>124.74085501163971</v>
      </c>
      <c r="D146" s="86">
        <f t="shared" si="17"/>
        <v>107.9697445408376</v>
      </c>
      <c r="E146" s="86">
        <f t="shared" si="12"/>
        <v>232.7105995524773</v>
      </c>
      <c r="F146" s="96">
        <f t="shared" si="13"/>
        <v>2.3333333333333335</v>
      </c>
      <c r="G146" s="96">
        <f t="shared" si="18"/>
        <v>235.04393288581065</v>
      </c>
      <c r="H146" s="87"/>
      <c r="I146" s="87"/>
      <c r="J146" s="87"/>
      <c r="L146" s="22">
        <f t="shared" si="19"/>
        <v>20834.856884906694</v>
      </c>
      <c r="M146" s="22">
        <f t="shared" si="20"/>
        <v>124.5203306224788</v>
      </c>
      <c r="N146" s="22">
        <f t="shared" si="14"/>
        <v>109.79414499708916</v>
      </c>
      <c r="O146" s="22">
        <f t="shared" si="15"/>
        <v>234.31447561956796</v>
      </c>
      <c r="P146" s="22">
        <f t="shared" si="21"/>
        <v>236.6478089529013</v>
      </c>
    </row>
    <row r="147" spans="1:16" ht="12.75">
      <c r="A147" s="6">
        <v>121</v>
      </c>
      <c r="B147" s="86">
        <f t="shared" si="11"/>
        <v>20647.243706689016</v>
      </c>
      <c r="C147" s="86">
        <f t="shared" si="16"/>
        <v>125.38534942919985</v>
      </c>
      <c r="D147" s="86">
        <f t="shared" si="17"/>
        <v>107.32525012327746</v>
      </c>
      <c r="E147" s="86">
        <f t="shared" si="12"/>
        <v>232.7105995524773</v>
      </c>
      <c r="F147" s="96">
        <f t="shared" si="13"/>
        <v>2.3333333333333335</v>
      </c>
      <c r="G147" s="96">
        <f t="shared" si="18"/>
        <v>235.04393288581065</v>
      </c>
      <c r="H147" s="87"/>
      <c r="I147" s="87"/>
      <c r="J147" s="87"/>
      <c r="L147" s="22">
        <f t="shared" si="19"/>
        <v>20709.68426375598</v>
      </c>
      <c r="M147" s="22">
        <f t="shared" si="20"/>
        <v>125.17262115071647</v>
      </c>
      <c r="N147" s="22">
        <f t="shared" si="14"/>
        <v>109.14185446885149</v>
      </c>
      <c r="O147" s="22">
        <f t="shared" si="15"/>
        <v>234.31447561956796</v>
      </c>
      <c r="P147" s="22">
        <f t="shared" si="21"/>
        <v>236.6478089529013</v>
      </c>
    </row>
    <row r="148" spans="1:16" ht="12.75">
      <c r="A148" s="6">
        <v>122</v>
      </c>
      <c r="B148" s="86">
        <f t="shared" si="11"/>
        <v>20521.210532954432</v>
      </c>
      <c r="C148" s="86">
        <f t="shared" si="16"/>
        <v>126.03317373458405</v>
      </c>
      <c r="D148" s="86">
        <f t="shared" si="17"/>
        <v>106.67742581789325</v>
      </c>
      <c r="E148" s="86">
        <f t="shared" si="12"/>
        <v>232.7105995524773</v>
      </c>
      <c r="F148" s="96">
        <f t="shared" si="13"/>
        <v>2.3333333333333335</v>
      </c>
      <c r="G148" s="96">
        <f t="shared" si="18"/>
        <v>235.04393288581065</v>
      </c>
      <c r="H148" s="87"/>
      <c r="I148" s="87"/>
      <c r="J148" s="87"/>
      <c r="L148" s="22">
        <f t="shared" si="19"/>
        <v>20583.85593510141</v>
      </c>
      <c r="M148" s="22">
        <f t="shared" si="20"/>
        <v>125.82832865456848</v>
      </c>
      <c r="N148" s="22">
        <f t="shared" si="14"/>
        <v>108.48614696499948</v>
      </c>
      <c r="O148" s="22">
        <f t="shared" si="15"/>
        <v>234.31447561956796</v>
      </c>
      <c r="P148" s="22">
        <f t="shared" si="21"/>
        <v>236.6478089529013</v>
      </c>
    </row>
    <row r="149" spans="1:16" ht="12.75">
      <c r="A149" s="6">
        <v>123</v>
      </c>
      <c r="B149" s="86">
        <f t="shared" si="11"/>
        <v>20394.52618782222</v>
      </c>
      <c r="C149" s="86">
        <f t="shared" si="16"/>
        <v>126.68434513221273</v>
      </c>
      <c r="D149" s="86">
        <f t="shared" si="17"/>
        <v>106.02625442026458</v>
      </c>
      <c r="E149" s="86">
        <f t="shared" si="12"/>
        <v>232.7105995524773</v>
      </c>
      <c r="F149" s="96">
        <f t="shared" si="13"/>
        <v>2.3333333333333335</v>
      </c>
      <c r="G149" s="96">
        <f t="shared" si="18"/>
        <v>235.04393288581065</v>
      </c>
      <c r="H149" s="87"/>
      <c r="I149" s="87"/>
      <c r="J149" s="87"/>
      <c r="L149" s="22">
        <f t="shared" si="19"/>
        <v>20457.3684640678</v>
      </c>
      <c r="M149" s="22">
        <f t="shared" si="20"/>
        <v>126.48747103360851</v>
      </c>
      <c r="N149" s="22">
        <f t="shared" si="14"/>
        <v>107.82700458595944</v>
      </c>
      <c r="O149" s="22">
        <f t="shared" si="15"/>
        <v>234.31447561956796</v>
      </c>
      <c r="P149" s="22">
        <f t="shared" si="21"/>
        <v>236.6478089529013</v>
      </c>
    </row>
    <row r="150" spans="1:16" ht="12.75">
      <c r="A150" s="6">
        <v>124</v>
      </c>
      <c r="B150" s="86">
        <f t="shared" si="11"/>
        <v>20267.187306906824</v>
      </c>
      <c r="C150" s="86">
        <f t="shared" si="16"/>
        <v>127.33888091539583</v>
      </c>
      <c r="D150" s="86">
        <f t="shared" si="17"/>
        <v>105.37171863708147</v>
      </c>
      <c r="E150" s="86">
        <f t="shared" si="12"/>
        <v>232.7105995524773</v>
      </c>
      <c r="F150" s="96">
        <f t="shared" si="13"/>
        <v>2.3333333333333335</v>
      </c>
      <c r="G150" s="96">
        <f t="shared" si="18"/>
        <v>235.04393288581065</v>
      </c>
      <c r="H150" s="87"/>
      <c r="I150" s="87"/>
      <c r="J150" s="87"/>
      <c r="L150" s="22">
        <f t="shared" si="19"/>
        <v>20330.218397786626</v>
      </c>
      <c r="M150" s="22">
        <f t="shared" si="20"/>
        <v>127.15006628117577</v>
      </c>
      <c r="N150" s="22">
        <f t="shared" si="14"/>
        <v>107.16440933839219</v>
      </c>
      <c r="O150" s="22">
        <f t="shared" si="15"/>
        <v>234.31447561956796</v>
      </c>
      <c r="P150" s="22">
        <f t="shared" si="21"/>
        <v>236.6478089529013</v>
      </c>
    </row>
    <row r="151" spans="1:16" ht="12.75">
      <c r="A151" s="6">
        <v>125</v>
      </c>
      <c r="B151" s="86">
        <f t="shared" si="11"/>
        <v>20139.19050844003</v>
      </c>
      <c r="C151" s="86">
        <f t="shared" si="16"/>
        <v>127.99679846679204</v>
      </c>
      <c r="D151" s="86">
        <f t="shared" si="17"/>
        <v>104.71380108568526</v>
      </c>
      <c r="E151" s="86">
        <f t="shared" si="12"/>
        <v>232.7105995524773</v>
      </c>
      <c r="F151" s="96">
        <f t="shared" si="13"/>
        <v>2.3333333333333335</v>
      </c>
      <c r="G151" s="96">
        <f t="shared" si="18"/>
        <v>235.04393288581065</v>
      </c>
      <c r="H151" s="87"/>
      <c r="I151" s="87"/>
      <c r="J151" s="87"/>
      <c r="L151" s="22">
        <f t="shared" si="19"/>
        <v>20202.40226530176</v>
      </c>
      <c r="M151" s="22">
        <f t="shared" si="20"/>
        <v>127.81613248486626</v>
      </c>
      <c r="N151" s="22">
        <f t="shared" si="14"/>
        <v>106.4983431347017</v>
      </c>
      <c r="O151" s="22">
        <f t="shared" si="15"/>
        <v>234.31447561956796</v>
      </c>
      <c r="P151" s="22">
        <f t="shared" si="21"/>
        <v>236.6478089529013</v>
      </c>
    </row>
    <row r="152" spans="1:16" ht="12.75">
      <c r="A152" s="6">
        <v>126</v>
      </c>
      <c r="B152" s="86">
        <f t="shared" si="11"/>
        <v>20010.53239318116</v>
      </c>
      <c r="C152" s="86">
        <f t="shared" si="16"/>
        <v>128.65811525887048</v>
      </c>
      <c r="D152" s="86">
        <f t="shared" si="17"/>
        <v>104.05248429360682</v>
      </c>
      <c r="E152" s="86">
        <f t="shared" si="12"/>
        <v>232.7105995524773</v>
      </c>
      <c r="F152" s="96">
        <f t="shared" si="13"/>
        <v>2.3333333333333335</v>
      </c>
      <c r="G152" s="96">
        <f t="shared" si="18"/>
        <v>235.04393288581065</v>
      </c>
      <c r="H152" s="87"/>
      <c r="I152" s="87"/>
      <c r="J152" s="87"/>
      <c r="L152" s="22">
        <f t="shared" si="19"/>
        <v>20073.916577474734</v>
      </c>
      <c r="M152" s="22">
        <f t="shared" si="20"/>
        <v>128.48568782702657</v>
      </c>
      <c r="N152" s="22">
        <f t="shared" si="14"/>
        <v>105.82878779254139</v>
      </c>
      <c r="O152" s="22">
        <f t="shared" si="15"/>
        <v>234.31447561956796</v>
      </c>
      <c r="P152" s="22">
        <f t="shared" si="21"/>
        <v>236.6478089529013</v>
      </c>
    </row>
    <row r="153" spans="1:16" ht="12.75">
      <c r="A153" s="6">
        <v>127</v>
      </c>
      <c r="B153" s="86">
        <f t="shared" si="11"/>
        <v>19881.209544326786</v>
      </c>
      <c r="C153" s="86">
        <f t="shared" si="16"/>
        <v>129.32284885437463</v>
      </c>
      <c r="D153" s="86">
        <f t="shared" si="17"/>
        <v>103.38775069810266</v>
      </c>
      <c r="E153" s="86">
        <f t="shared" si="12"/>
        <v>232.7105995524773</v>
      </c>
      <c r="F153" s="96">
        <f t="shared" si="13"/>
        <v>2.3333333333333335</v>
      </c>
      <c r="G153" s="96">
        <f t="shared" si="18"/>
        <v>235.04393288581065</v>
      </c>
      <c r="H153" s="87"/>
      <c r="I153" s="87"/>
      <c r="J153" s="87"/>
      <c r="L153" s="22">
        <f t="shared" si="19"/>
        <v>19944.757826889483</v>
      </c>
      <c r="M153" s="22">
        <f t="shared" si="20"/>
        <v>129.1587505852501</v>
      </c>
      <c r="N153" s="22">
        <f t="shared" si="14"/>
        <v>105.15572503431787</v>
      </c>
      <c r="O153" s="22">
        <f t="shared" si="15"/>
        <v>234.31447561956796</v>
      </c>
      <c r="P153" s="22">
        <f t="shared" si="21"/>
        <v>236.6478089529013</v>
      </c>
    </row>
    <row r="154" spans="1:16" ht="12.75">
      <c r="A154" s="6">
        <v>128</v>
      </c>
      <c r="B154" s="86">
        <f t="shared" si="11"/>
        <v>19751.21852742</v>
      </c>
      <c r="C154" s="86">
        <f t="shared" si="16"/>
        <v>129.9910169067889</v>
      </c>
      <c r="D154" s="86">
        <f t="shared" si="17"/>
        <v>102.71958264568839</v>
      </c>
      <c r="E154" s="86">
        <f t="shared" si="12"/>
        <v>232.7105995524773</v>
      </c>
      <c r="F154" s="96">
        <f t="shared" si="13"/>
        <v>2.3333333333333335</v>
      </c>
      <c r="G154" s="96">
        <f t="shared" si="18"/>
        <v>235.04393288581065</v>
      </c>
      <c r="H154" s="87"/>
      <c r="I154" s="87"/>
      <c r="J154" s="87"/>
      <c r="L154" s="22">
        <f t="shared" si="19"/>
        <v>19814.92248775661</v>
      </c>
      <c r="M154" s="22">
        <f t="shared" si="20"/>
        <v>129.83533913287607</v>
      </c>
      <c r="N154" s="22">
        <f t="shared" si="14"/>
        <v>104.4791364866919</v>
      </c>
      <c r="O154" s="22">
        <f t="shared" si="15"/>
        <v>234.31447561956796</v>
      </c>
      <c r="P154" s="22">
        <f t="shared" si="21"/>
        <v>236.6478089529013</v>
      </c>
    </row>
    <row r="155" spans="1:16" ht="12.75">
      <c r="A155" s="6">
        <v>129</v>
      </c>
      <c r="B155" s="86">
        <f aca="true" t="shared" si="22" ref="B155:B218">+B154-C155</f>
        <v>19620.55589025919</v>
      </c>
      <c r="C155" s="86">
        <f t="shared" si="16"/>
        <v>130.66263716080732</v>
      </c>
      <c r="D155" s="86">
        <f t="shared" si="17"/>
        <v>102.04796239167</v>
      </c>
      <c r="E155" s="86">
        <f aca="true" t="shared" si="23" ref="E155:E218">+IF(A155&lt;=$B$5,IF(A155&lt;=$B$21,B154*$B$8/12,PMT($B$8/12,$B$5-$B$21,-$B$4)),0)</f>
        <v>232.7105995524773</v>
      </c>
      <c r="F155" s="96">
        <f aca="true" t="shared" si="24" ref="F155:F218">IF(A155&lt;=B$5,B$16+B$17/12,0)</f>
        <v>2.3333333333333335</v>
      </c>
      <c r="G155" s="96">
        <f t="shared" si="18"/>
        <v>235.04393288581065</v>
      </c>
      <c r="H155" s="87"/>
      <c r="I155" s="87"/>
      <c r="J155" s="87"/>
      <c r="L155" s="22">
        <f t="shared" si="19"/>
        <v>19684.407015817116</v>
      </c>
      <c r="M155" s="22">
        <f t="shared" si="20"/>
        <v>130.5154719394911</v>
      </c>
      <c r="N155" s="22">
        <f aca="true" t="shared" si="25" ref="N155:N218">+IF(A155&lt;=$B$5,L154*$B$22/12,0)</f>
        <v>103.79900368007685</v>
      </c>
      <c r="O155" s="22">
        <f aca="true" t="shared" si="26" ref="O155:O218">+IF(A155&lt;=$B$5,IF(A155&lt;=$B$21,L154*$B$22/12,PMT($B$22/12,$B$5-$B$21,-$B$4)),0)</f>
        <v>234.31447561956796</v>
      </c>
      <c r="P155" s="22">
        <f t="shared" si="21"/>
        <v>236.6478089529013</v>
      </c>
    </row>
    <row r="156" spans="1:16" ht="12.75">
      <c r="A156" s="6">
        <v>130</v>
      </c>
      <c r="B156" s="86">
        <f t="shared" si="22"/>
        <v>19489.218162806384</v>
      </c>
      <c r="C156" s="86">
        <f aca="true" t="shared" si="27" ref="C156:C219">+E156-D156</f>
        <v>131.3377274528048</v>
      </c>
      <c r="D156" s="86">
        <f aca="true" t="shared" si="28" ref="D156:D219">+IF(A156&lt;=$B$5,B155*$B$8/12,0)</f>
        <v>101.37287209967248</v>
      </c>
      <c r="E156" s="86">
        <f t="shared" si="23"/>
        <v>232.7105995524773</v>
      </c>
      <c r="F156" s="96">
        <f t="shared" si="24"/>
        <v>2.3333333333333335</v>
      </c>
      <c r="G156" s="96">
        <f aca="true" t="shared" si="29" ref="G156:G219">+E156+F156</f>
        <v>235.04393288581065</v>
      </c>
      <c r="H156" s="87"/>
      <c r="I156" s="87"/>
      <c r="J156" s="87"/>
      <c r="L156" s="22">
        <f aca="true" t="shared" si="30" ref="L156:L219">L155-M156</f>
        <v>19553.20784824568</v>
      </c>
      <c r="M156" s="22">
        <f aca="true" t="shared" si="31" ref="M156:M219">+O156-N156</f>
        <v>131.1991675714334</v>
      </c>
      <c r="N156" s="22">
        <f t="shared" si="25"/>
        <v>103.11530804813457</v>
      </c>
      <c r="O156" s="22">
        <f t="shared" si="26"/>
        <v>234.31447561956796</v>
      </c>
      <c r="P156" s="22">
        <f aca="true" t="shared" si="32" ref="P156:P219">O156+F156</f>
        <v>236.6478089529013</v>
      </c>
    </row>
    <row r="157" spans="1:16" ht="12.75">
      <c r="A157" s="6">
        <v>131</v>
      </c>
      <c r="B157" s="86">
        <f t="shared" si="22"/>
        <v>19357.201857095075</v>
      </c>
      <c r="C157" s="86">
        <f t="shared" si="27"/>
        <v>132.016305711311</v>
      </c>
      <c r="D157" s="86">
        <f t="shared" si="28"/>
        <v>100.69429384116631</v>
      </c>
      <c r="E157" s="86">
        <f t="shared" si="23"/>
        <v>232.7105995524773</v>
      </c>
      <c r="F157" s="96">
        <f t="shared" si="24"/>
        <v>2.3333333333333335</v>
      </c>
      <c r="G157" s="96">
        <f t="shared" si="29"/>
        <v>235.04393288581065</v>
      </c>
      <c r="H157" s="87"/>
      <c r="I157" s="87"/>
      <c r="J157" s="87"/>
      <c r="L157" s="22">
        <f t="shared" si="30"/>
        <v>19421.321403553382</v>
      </c>
      <c r="M157" s="22">
        <f t="shared" si="31"/>
        <v>131.8864446922995</v>
      </c>
      <c r="N157" s="22">
        <f t="shared" si="25"/>
        <v>102.42803092726847</v>
      </c>
      <c r="O157" s="22">
        <f t="shared" si="26"/>
        <v>234.31447561956796</v>
      </c>
      <c r="P157" s="22">
        <f t="shared" si="32"/>
        <v>236.6478089529013</v>
      </c>
    </row>
    <row r="158" spans="1:16" ht="12.75">
      <c r="A158" s="6">
        <v>132</v>
      </c>
      <c r="B158" s="86">
        <f t="shared" si="22"/>
        <v>19224.50346713759</v>
      </c>
      <c r="C158" s="86">
        <f t="shared" si="27"/>
        <v>132.69838995748609</v>
      </c>
      <c r="D158" s="86">
        <f t="shared" si="28"/>
        <v>100.01220959499123</v>
      </c>
      <c r="E158" s="86">
        <f t="shared" si="23"/>
        <v>232.7105995524773</v>
      </c>
      <c r="F158" s="96">
        <f t="shared" si="24"/>
        <v>2.3333333333333335</v>
      </c>
      <c r="G158" s="96">
        <f t="shared" si="29"/>
        <v>235.04393288581065</v>
      </c>
      <c r="H158" s="87"/>
      <c r="I158" s="87"/>
      <c r="J158" s="87"/>
      <c r="L158" s="22">
        <f t="shared" si="30"/>
        <v>19288.744081489927</v>
      </c>
      <c r="M158" s="22">
        <f t="shared" si="31"/>
        <v>132.57732206345383</v>
      </c>
      <c r="N158" s="22">
        <f t="shared" si="25"/>
        <v>101.73715355611411</v>
      </c>
      <c r="O158" s="22">
        <f t="shared" si="26"/>
        <v>234.31447561956796</v>
      </c>
      <c r="P158" s="22">
        <f t="shared" si="32"/>
        <v>236.6478089529013</v>
      </c>
    </row>
    <row r="159" spans="1:16" ht="12.75">
      <c r="A159" s="6">
        <v>133</v>
      </c>
      <c r="B159" s="86">
        <f t="shared" si="22"/>
        <v>19091.119468831992</v>
      </c>
      <c r="C159" s="86">
        <f t="shared" si="27"/>
        <v>133.38399830559976</v>
      </c>
      <c r="D159" s="86">
        <f t="shared" si="28"/>
        <v>99.32660124687754</v>
      </c>
      <c r="E159" s="86">
        <f t="shared" si="23"/>
        <v>232.7105995524773</v>
      </c>
      <c r="F159" s="96">
        <f t="shared" si="24"/>
        <v>2.3333333333333335</v>
      </c>
      <c r="G159" s="96">
        <f t="shared" si="29"/>
        <v>235.04393288581065</v>
      </c>
      <c r="H159" s="87"/>
      <c r="I159" s="87"/>
      <c r="J159" s="87"/>
      <c r="L159" s="22">
        <f t="shared" si="30"/>
        <v>19155.472262945386</v>
      </c>
      <c r="M159" s="22">
        <f t="shared" si="31"/>
        <v>133.27181854454088</v>
      </c>
      <c r="N159" s="22">
        <f t="shared" si="25"/>
        <v>101.04265707502708</v>
      </c>
      <c r="O159" s="22">
        <f t="shared" si="26"/>
        <v>234.31447561956796</v>
      </c>
      <c r="P159" s="22">
        <f t="shared" si="32"/>
        <v>236.6478089529013</v>
      </c>
    </row>
    <row r="160" spans="1:16" ht="12.75">
      <c r="A160" s="6">
        <v>134</v>
      </c>
      <c r="B160" s="86">
        <f t="shared" si="22"/>
        <v>18957.04631986848</v>
      </c>
      <c r="C160" s="86">
        <f t="shared" si="27"/>
        <v>134.073148963512</v>
      </c>
      <c r="D160" s="86">
        <f t="shared" si="28"/>
        <v>98.6374505889653</v>
      </c>
      <c r="E160" s="86">
        <f t="shared" si="23"/>
        <v>232.7105995524773</v>
      </c>
      <c r="F160" s="96">
        <f t="shared" si="24"/>
        <v>2.3333333333333335</v>
      </c>
      <c r="G160" s="96">
        <f t="shared" si="29"/>
        <v>235.04393288581065</v>
      </c>
      <c r="H160" s="87"/>
      <c r="I160" s="87"/>
      <c r="J160" s="87"/>
      <c r="L160" s="22">
        <f t="shared" si="30"/>
        <v>19021.502309851385</v>
      </c>
      <c r="M160" s="22">
        <f t="shared" si="31"/>
        <v>133.9699530939999</v>
      </c>
      <c r="N160" s="22">
        <f t="shared" si="25"/>
        <v>100.34452252556805</v>
      </c>
      <c r="O160" s="22">
        <f t="shared" si="26"/>
        <v>234.31447561956796</v>
      </c>
      <c r="P160" s="22">
        <f t="shared" si="32"/>
        <v>236.6478089529013</v>
      </c>
    </row>
    <row r="161" spans="1:16" ht="12.75">
      <c r="A161" s="6">
        <v>135</v>
      </c>
      <c r="B161" s="86">
        <f t="shared" si="22"/>
        <v>18822.280459635323</v>
      </c>
      <c r="C161" s="86">
        <f t="shared" si="27"/>
        <v>134.76586023315681</v>
      </c>
      <c r="D161" s="86">
        <f t="shared" si="28"/>
        <v>97.94473931932049</v>
      </c>
      <c r="E161" s="86">
        <f t="shared" si="23"/>
        <v>232.7105995524773</v>
      </c>
      <c r="F161" s="96">
        <f t="shared" si="24"/>
        <v>2.3333333333333335</v>
      </c>
      <c r="G161" s="96">
        <f t="shared" si="29"/>
        <v>235.04393288581065</v>
      </c>
      <c r="H161" s="87"/>
      <c r="I161" s="87"/>
      <c r="J161" s="87"/>
      <c r="L161" s="22">
        <f t="shared" si="30"/>
        <v>18886.830565081804</v>
      </c>
      <c r="M161" s="22">
        <f t="shared" si="31"/>
        <v>134.67174476958257</v>
      </c>
      <c r="N161" s="22">
        <f t="shared" si="25"/>
        <v>99.64273084998537</v>
      </c>
      <c r="O161" s="22">
        <f t="shared" si="26"/>
        <v>234.31447561956796</v>
      </c>
      <c r="P161" s="22">
        <f t="shared" si="32"/>
        <v>236.6478089529013</v>
      </c>
    </row>
    <row r="162" spans="1:16" ht="12.75">
      <c r="A162" s="6">
        <v>136</v>
      </c>
      <c r="B162" s="86">
        <f t="shared" si="22"/>
        <v>18686.818309124294</v>
      </c>
      <c r="C162" s="86">
        <f t="shared" si="27"/>
        <v>135.46215051102814</v>
      </c>
      <c r="D162" s="86">
        <f t="shared" si="28"/>
        <v>97.24844904144918</v>
      </c>
      <c r="E162" s="86">
        <f t="shared" si="23"/>
        <v>232.7105995524773</v>
      </c>
      <c r="F162" s="96">
        <f t="shared" si="24"/>
        <v>2.3333333333333335</v>
      </c>
      <c r="G162" s="96">
        <f t="shared" si="29"/>
        <v>235.04393288581065</v>
      </c>
      <c r="H162" s="87"/>
      <c r="I162" s="87"/>
      <c r="J162" s="87"/>
      <c r="L162" s="22">
        <f t="shared" si="30"/>
        <v>18751.45335235293</v>
      </c>
      <c r="M162" s="22">
        <f t="shared" si="31"/>
        <v>135.37721272887325</v>
      </c>
      <c r="N162" s="22">
        <f t="shared" si="25"/>
        <v>98.93726289069473</v>
      </c>
      <c r="O162" s="22">
        <f t="shared" si="26"/>
        <v>234.31447561956796</v>
      </c>
      <c r="P162" s="22">
        <f t="shared" si="32"/>
        <v>236.6478089529013</v>
      </c>
    </row>
    <row r="163" spans="1:16" ht="12.75">
      <c r="A163" s="6">
        <v>137</v>
      </c>
      <c r="B163" s="86">
        <f t="shared" si="22"/>
        <v>18550.656270835625</v>
      </c>
      <c r="C163" s="86">
        <f t="shared" si="27"/>
        <v>136.16203828866844</v>
      </c>
      <c r="D163" s="86">
        <f t="shared" si="28"/>
        <v>96.54856126380885</v>
      </c>
      <c r="E163" s="86">
        <f t="shared" si="23"/>
        <v>232.7105995524773</v>
      </c>
      <c r="F163" s="96">
        <f t="shared" si="24"/>
        <v>2.3333333333333335</v>
      </c>
      <c r="G163" s="96">
        <f t="shared" si="29"/>
        <v>235.04393288581065</v>
      </c>
      <c r="H163" s="87"/>
      <c r="I163" s="87"/>
      <c r="J163" s="87"/>
      <c r="L163" s="22">
        <f t="shared" si="30"/>
        <v>18615.36697612312</v>
      </c>
      <c r="M163" s="22">
        <f t="shared" si="31"/>
        <v>136.08637622981175</v>
      </c>
      <c r="N163" s="22">
        <f t="shared" si="25"/>
        <v>98.22809938975621</v>
      </c>
      <c r="O163" s="22">
        <f t="shared" si="26"/>
        <v>234.31447561956796</v>
      </c>
      <c r="P163" s="22">
        <f t="shared" si="32"/>
        <v>236.6478089529013</v>
      </c>
    </row>
    <row r="164" spans="1:16" ht="12.75">
      <c r="A164" s="6">
        <v>138</v>
      </c>
      <c r="B164" s="86">
        <f t="shared" si="22"/>
        <v>18413.790728682467</v>
      </c>
      <c r="C164" s="86">
        <f t="shared" si="27"/>
        <v>136.8655421531599</v>
      </c>
      <c r="D164" s="86">
        <f t="shared" si="28"/>
        <v>95.8450573993174</v>
      </c>
      <c r="E164" s="86">
        <f t="shared" si="23"/>
        <v>232.7105995524773</v>
      </c>
      <c r="F164" s="96">
        <f t="shared" si="24"/>
        <v>2.3333333333333335</v>
      </c>
      <c r="G164" s="96">
        <f t="shared" si="29"/>
        <v>235.04393288581065</v>
      </c>
      <c r="H164" s="87"/>
      <c r="I164" s="87"/>
      <c r="J164" s="87"/>
      <c r="L164" s="22">
        <f t="shared" si="30"/>
        <v>18478.5677214919</v>
      </c>
      <c r="M164" s="22">
        <f t="shared" si="31"/>
        <v>136.7992546312193</v>
      </c>
      <c r="N164" s="22">
        <f t="shared" si="25"/>
        <v>97.51522098834864</v>
      </c>
      <c r="O164" s="22">
        <f t="shared" si="26"/>
        <v>234.31447561956796</v>
      </c>
      <c r="P164" s="22">
        <f t="shared" si="32"/>
        <v>236.6478089529013</v>
      </c>
    </row>
    <row r="165" spans="1:16" ht="12.75">
      <c r="A165" s="6">
        <v>139</v>
      </c>
      <c r="B165" s="86">
        <f t="shared" si="22"/>
        <v>18276.21804789485</v>
      </c>
      <c r="C165" s="86">
        <f t="shared" si="27"/>
        <v>137.5726807876179</v>
      </c>
      <c r="D165" s="86">
        <f t="shared" si="28"/>
        <v>95.1379187648594</v>
      </c>
      <c r="E165" s="86">
        <f t="shared" si="23"/>
        <v>232.7105995524773</v>
      </c>
      <c r="F165" s="96">
        <f t="shared" si="24"/>
        <v>2.3333333333333335</v>
      </c>
      <c r="G165" s="96">
        <f t="shared" si="29"/>
        <v>235.04393288581065</v>
      </c>
      <c r="H165" s="87"/>
      <c r="I165" s="87"/>
      <c r="J165" s="87"/>
      <c r="L165" s="22">
        <f t="shared" si="30"/>
        <v>18341.051854098576</v>
      </c>
      <c r="M165" s="22">
        <f t="shared" si="31"/>
        <v>137.51586739332683</v>
      </c>
      <c r="N165" s="22">
        <f t="shared" si="25"/>
        <v>96.79860822624113</v>
      </c>
      <c r="O165" s="22">
        <f t="shared" si="26"/>
        <v>234.31447561956796</v>
      </c>
      <c r="P165" s="22">
        <f t="shared" si="32"/>
        <v>236.6478089529013</v>
      </c>
    </row>
    <row r="166" spans="1:16" ht="12.75">
      <c r="A166" s="6">
        <v>140</v>
      </c>
      <c r="B166" s="86">
        <f t="shared" si="22"/>
        <v>18137.93457492316</v>
      </c>
      <c r="C166" s="86">
        <f t="shared" si="27"/>
        <v>138.28347297168725</v>
      </c>
      <c r="D166" s="86">
        <f t="shared" si="28"/>
        <v>94.42712658079006</v>
      </c>
      <c r="E166" s="86">
        <f t="shared" si="23"/>
        <v>232.7105995524773</v>
      </c>
      <c r="F166" s="96">
        <f t="shared" si="24"/>
        <v>2.3333333333333335</v>
      </c>
      <c r="G166" s="96">
        <f t="shared" si="29"/>
        <v>235.04393288581065</v>
      </c>
      <c r="H166" s="87"/>
      <c r="I166" s="87"/>
      <c r="J166" s="87"/>
      <c r="L166" s="22">
        <f t="shared" si="30"/>
        <v>18202.81562002027</v>
      </c>
      <c r="M166" s="22">
        <f t="shared" si="31"/>
        <v>138.2362340783062</v>
      </c>
      <c r="N166" s="22">
        <f t="shared" si="25"/>
        <v>96.07824154126173</v>
      </c>
      <c r="O166" s="22">
        <f t="shared" si="26"/>
        <v>234.31447561956796</v>
      </c>
      <c r="P166" s="22">
        <f t="shared" si="32"/>
        <v>236.6478089529013</v>
      </c>
    </row>
    <row r="167" spans="1:16" ht="12.75">
      <c r="A167" s="6">
        <v>141</v>
      </c>
      <c r="B167" s="86">
        <f t="shared" si="22"/>
        <v>17998.93663734112</v>
      </c>
      <c r="C167" s="86">
        <f t="shared" si="27"/>
        <v>138.99793758204098</v>
      </c>
      <c r="D167" s="86">
        <f t="shared" si="28"/>
        <v>93.71266197043633</v>
      </c>
      <c r="E167" s="86">
        <f t="shared" si="23"/>
        <v>232.7105995524773</v>
      </c>
      <c r="F167" s="96">
        <f t="shared" si="24"/>
        <v>2.3333333333333335</v>
      </c>
      <c r="G167" s="96">
        <f t="shared" si="29"/>
        <v>235.04393288581065</v>
      </c>
      <c r="H167" s="87"/>
      <c r="I167" s="87"/>
      <c r="J167" s="87"/>
      <c r="L167" s="22">
        <f t="shared" si="30"/>
        <v>18063.855245669463</v>
      </c>
      <c r="M167" s="22">
        <f t="shared" si="31"/>
        <v>138.9603743508044</v>
      </c>
      <c r="N167" s="22">
        <f t="shared" si="25"/>
        <v>95.35410126876356</v>
      </c>
      <c r="O167" s="22">
        <f t="shared" si="26"/>
        <v>234.31447561956796</v>
      </c>
      <c r="P167" s="22">
        <f t="shared" si="32"/>
        <v>236.6478089529013</v>
      </c>
    </row>
    <row r="168" spans="1:16" ht="12.75">
      <c r="A168" s="6">
        <v>142</v>
      </c>
      <c r="B168" s="86">
        <f t="shared" si="22"/>
        <v>17859.22054374824</v>
      </c>
      <c r="C168" s="86">
        <f t="shared" si="27"/>
        <v>139.71609359288152</v>
      </c>
      <c r="D168" s="86">
        <f t="shared" si="28"/>
        <v>92.9945059595958</v>
      </c>
      <c r="E168" s="86">
        <f t="shared" si="23"/>
        <v>232.7105995524773</v>
      </c>
      <c r="F168" s="96">
        <f t="shared" si="24"/>
        <v>2.3333333333333335</v>
      </c>
      <c r="G168" s="96">
        <f t="shared" si="29"/>
        <v>235.04393288581065</v>
      </c>
      <c r="H168" s="87"/>
      <c r="I168" s="87"/>
      <c r="J168" s="87"/>
      <c r="L168" s="22">
        <f t="shared" si="30"/>
        <v>17924.166937690985</v>
      </c>
      <c r="M168" s="22">
        <f t="shared" si="31"/>
        <v>139.68830797848</v>
      </c>
      <c r="N168" s="22">
        <f t="shared" si="25"/>
        <v>94.62616764108795</v>
      </c>
      <c r="O168" s="22">
        <f t="shared" si="26"/>
        <v>234.31447561956796</v>
      </c>
      <c r="P168" s="22">
        <f t="shared" si="32"/>
        <v>236.6478089529013</v>
      </c>
    </row>
    <row r="169" spans="1:16" ht="12.75">
      <c r="A169" s="6">
        <v>143</v>
      </c>
      <c r="B169" s="86">
        <f t="shared" si="22"/>
        <v>17718.782583671797</v>
      </c>
      <c r="C169" s="86">
        <f t="shared" si="27"/>
        <v>140.4379600764447</v>
      </c>
      <c r="D169" s="86">
        <f t="shared" si="28"/>
        <v>92.27263947603258</v>
      </c>
      <c r="E169" s="86">
        <f t="shared" si="23"/>
        <v>232.7105995524773</v>
      </c>
      <c r="F169" s="96">
        <f t="shared" si="24"/>
        <v>2.3333333333333335</v>
      </c>
      <c r="G169" s="96">
        <f t="shared" si="29"/>
        <v>235.04393288581065</v>
      </c>
      <c r="H169" s="87"/>
      <c r="I169" s="87"/>
      <c r="J169" s="87"/>
      <c r="L169" s="22">
        <f t="shared" si="30"/>
        <v>17783.746882858442</v>
      </c>
      <c r="M169" s="22">
        <f t="shared" si="31"/>
        <v>140.4200548325432</v>
      </c>
      <c r="N169" s="22">
        <f t="shared" si="25"/>
        <v>93.89442078702474</v>
      </c>
      <c r="O169" s="22">
        <f t="shared" si="26"/>
        <v>234.31447561956796</v>
      </c>
      <c r="P169" s="22">
        <f t="shared" si="32"/>
        <v>236.6478089529013</v>
      </c>
    </row>
    <row r="170" spans="1:16" ht="12.75">
      <c r="A170" s="6">
        <v>144</v>
      </c>
      <c r="B170" s="86">
        <f t="shared" si="22"/>
        <v>17577.61902746829</v>
      </c>
      <c r="C170" s="86">
        <f t="shared" si="27"/>
        <v>141.16355620350635</v>
      </c>
      <c r="D170" s="86">
        <f t="shared" si="28"/>
        <v>91.54704334897094</v>
      </c>
      <c r="E170" s="86">
        <f t="shared" si="23"/>
        <v>232.7105995524773</v>
      </c>
      <c r="F170" s="96">
        <f t="shared" si="24"/>
        <v>2.3333333333333335</v>
      </c>
      <c r="G170" s="96">
        <f t="shared" si="29"/>
        <v>235.04393288581065</v>
      </c>
      <c r="H170" s="87"/>
      <c r="I170" s="87"/>
      <c r="J170" s="87"/>
      <c r="L170" s="22">
        <f t="shared" si="30"/>
        <v>17642.591247970144</v>
      </c>
      <c r="M170" s="22">
        <f t="shared" si="31"/>
        <v>141.15563488829793</v>
      </c>
      <c r="N170" s="22">
        <f t="shared" si="25"/>
        <v>93.15884073127002</v>
      </c>
      <c r="O170" s="22">
        <f t="shared" si="26"/>
        <v>234.31447561956796</v>
      </c>
      <c r="P170" s="22">
        <f t="shared" si="32"/>
        <v>236.6478089529013</v>
      </c>
    </row>
    <row r="171" spans="1:16" ht="12.75">
      <c r="A171" s="6">
        <v>145</v>
      </c>
      <c r="B171" s="86">
        <f t="shared" si="22"/>
        <v>17435.7261262244</v>
      </c>
      <c r="C171" s="86">
        <f t="shared" si="27"/>
        <v>141.89290124389115</v>
      </c>
      <c r="D171" s="86">
        <f t="shared" si="28"/>
        <v>90.81769830858616</v>
      </c>
      <c r="E171" s="86">
        <f t="shared" si="23"/>
        <v>232.7105995524773</v>
      </c>
      <c r="F171" s="96">
        <f t="shared" si="24"/>
        <v>2.3333333333333335</v>
      </c>
      <c r="G171" s="96">
        <f t="shared" si="29"/>
        <v>235.04393288581065</v>
      </c>
      <c r="H171" s="87"/>
      <c r="I171" s="87"/>
      <c r="J171" s="87"/>
      <c r="L171" s="22">
        <f t="shared" si="30"/>
        <v>17500.696179744456</v>
      </c>
      <c r="M171" s="22">
        <f t="shared" si="31"/>
        <v>141.89506822568734</v>
      </c>
      <c r="N171" s="22">
        <f t="shared" si="25"/>
        <v>92.41940739388063</v>
      </c>
      <c r="O171" s="22">
        <f t="shared" si="26"/>
        <v>234.31447561956796</v>
      </c>
      <c r="P171" s="22">
        <f t="shared" si="32"/>
        <v>236.6478089529013</v>
      </c>
    </row>
    <row r="172" spans="1:16" ht="12.75">
      <c r="A172" s="6">
        <v>146</v>
      </c>
      <c r="B172" s="86">
        <f t="shared" si="22"/>
        <v>17293.100111657415</v>
      </c>
      <c r="C172" s="86">
        <f t="shared" si="27"/>
        <v>142.62601456698457</v>
      </c>
      <c r="D172" s="86">
        <f t="shared" si="28"/>
        <v>90.08458498549273</v>
      </c>
      <c r="E172" s="86">
        <f t="shared" si="23"/>
        <v>232.7105995524773</v>
      </c>
      <c r="F172" s="96">
        <f t="shared" si="24"/>
        <v>2.3333333333333335</v>
      </c>
      <c r="G172" s="96">
        <f t="shared" si="29"/>
        <v>235.04393288581065</v>
      </c>
      <c r="H172" s="87"/>
      <c r="I172" s="87"/>
      <c r="J172" s="87"/>
      <c r="L172" s="22">
        <f t="shared" si="30"/>
        <v>17358.057804714615</v>
      </c>
      <c r="M172" s="22">
        <f t="shared" si="31"/>
        <v>142.6383750298418</v>
      </c>
      <c r="N172" s="22">
        <f t="shared" si="25"/>
        <v>91.67610058972616</v>
      </c>
      <c r="O172" s="22">
        <f t="shared" si="26"/>
        <v>234.31447561956796</v>
      </c>
      <c r="P172" s="22">
        <f t="shared" si="32"/>
        <v>236.6478089529013</v>
      </c>
    </row>
    <row r="173" spans="1:16" ht="12.75">
      <c r="A173" s="6">
        <v>147</v>
      </c>
      <c r="B173" s="86">
        <f t="shared" si="22"/>
        <v>17149.73719601517</v>
      </c>
      <c r="C173" s="86">
        <f t="shared" si="27"/>
        <v>143.36291564224734</v>
      </c>
      <c r="D173" s="86">
        <f t="shared" si="28"/>
        <v>89.34768391022997</v>
      </c>
      <c r="E173" s="86">
        <f t="shared" si="23"/>
        <v>232.7105995524773</v>
      </c>
      <c r="F173" s="96">
        <f t="shared" si="24"/>
        <v>2.3333333333333335</v>
      </c>
      <c r="G173" s="96">
        <f t="shared" si="29"/>
        <v>235.04393288581065</v>
      </c>
      <c r="H173" s="87"/>
      <c r="I173" s="87"/>
      <c r="J173" s="87"/>
      <c r="L173" s="22">
        <f t="shared" si="30"/>
        <v>17214.672229122985</v>
      </c>
      <c r="M173" s="22">
        <f t="shared" si="31"/>
        <v>143.38557559163007</v>
      </c>
      <c r="N173" s="22">
        <f t="shared" si="25"/>
        <v>90.9289000279379</v>
      </c>
      <c r="O173" s="22">
        <f t="shared" si="26"/>
        <v>234.31447561956796</v>
      </c>
      <c r="P173" s="22">
        <f t="shared" si="32"/>
        <v>236.6478089529013</v>
      </c>
    </row>
    <row r="174" spans="1:16" ht="12.75">
      <c r="A174" s="6">
        <v>148</v>
      </c>
      <c r="B174" s="86">
        <f t="shared" si="22"/>
        <v>17005.633571975435</v>
      </c>
      <c r="C174" s="86">
        <f t="shared" si="27"/>
        <v>144.10362403973227</v>
      </c>
      <c r="D174" s="86">
        <f t="shared" si="28"/>
        <v>88.60697551274502</v>
      </c>
      <c r="E174" s="86">
        <f t="shared" si="23"/>
        <v>232.7105995524773</v>
      </c>
      <c r="F174" s="96">
        <f t="shared" si="24"/>
        <v>2.3333333333333335</v>
      </c>
      <c r="G174" s="96">
        <f t="shared" si="29"/>
        <v>235.04393288581065</v>
      </c>
      <c r="H174" s="87"/>
      <c r="I174" s="87"/>
      <c r="J174" s="87"/>
      <c r="L174" s="22">
        <f t="shared" si="30"/>
        <v>17070.535538814773</v>
      </c>
      <c r="M174" s="22">
        <f t="shared" si="31"/>
        <v>144.13669030821308</v>
      </c>
      <c r="N174" s="22">
        <f t="shared" si="25"/>
        <v>90.1777853113549</v>
      </c>
      <c r="O174" s="22">
        <f t="shared" si="26"/>
        <v>234.31447561956796</v>
      </c>
      <c r="P174" s="22">
        <f t="shared" si="32"/>
        <v>236.6478089529013</v>
      </c>
    </row>
    <row r="175" spans="1:16" ht="12.75">
      <c r="A175" s="6">
        <v>149</v>
      </c>
      <c r="B175" s="86">
        <f t="shared" si="22"/>
        <v>16860.785412544832</v>
      </c>
      <c r="C175" s="86">
        <f t="shared" si="27"/>
        <v>144.84815943060423</v>
      </c>
      <c r="D175" s="86">
        <f t="shared" si="28"/>
        <v>87.86244012187308</v>
      </c>
      <c r="E175" s="86">
        <f t="shared" si="23"/>
        <v>232.7105995524773</v>
      </c>
      <c r="F175" s="96">
        <f t="shared" si="24"/>
        <v>2.3333333333333335</v>
      </c>
      <c r="G175" s="96">
        <f t="shared" si="29"/>
        <v>235.04393288581065</v>
      </c>
      <c r="H175" s="87"/>
      <c r="I175" s="87"/>
      <c r="J175" s="87"/>
      <c r="L175" s="22">
        <f t="shared" si="30"/>
        <v>16925.643799131172</v>
      </c>
      <c r="M175" s="22">
        <f t="shared" si="31"/>
        <v>144.89173968360078</v>
      </c>
      <c r="N175" s="22">
        <f t="shared" si="25"/>
        <v>89.42273593596718</v>
      </c>
      <c r="O175" s="22">
        <f t="shared" si="26"/>
        <v>234.31447561956796</v>
      </c>
      <c r="P175" s="22">
        <f t="shared" si="32"/>
        <v>236.6478089529013</v>
      </c>
    </row>
    <row r="176" spans="1:16" ht="12.75">
      <c r="A176" s="6">
        <v>150</v>
      </c>
      <c r="B176" s="86">
        <f t="shared" si="22"/>
        <v>16715.18887095717</v>
      </c>
      <c r="C176" s="86">
        <f t="shared" si="27"/>
        <v>145.59654158766233</v>
      </c>
      <c r="D176" s="86">
        <f t="shared" si="28"/>
        <v>87.11405796481496</v>
      </c>
      <c r="E176" s="86">
        <f t="shared" si="23"/>
        <v>232.7105995524773</v>
      </c>
      <c r="F176" s="96">
        <f t="shared" si="24"/>
        <v>2.3333333333333335</v>
      </c>
      <c r="G176" s="96">
        <f t="shared" si="29"/>
        <v>235.04393288581065</v>
      </c>
      <c r="H176" s="87"/>
      <c r="I176" s="87"/>
      <c r="J176" s="87"/>
      <c r="L176" s="22">
        <f t="shared" si="30"/>
        <v>16779.993054801962</v>
      </c>
      <c r="M176" s="22">
        <f t="shared" si="31"/>
        <v>145.65074432921185</v>
      </c>
      <c r="N176" s="22">
        <f t="shared" si="25"/>
        <v>88.66373129035611</v>
      </c>
      <c r="O176" s="22">
        <f t="shared" si="26"/>
        <v>234.31447561956796</v>
      </c>
      <c r="P176" s="22">
        <f t="shared" si="32"/>
        <v>236.6478089529013</v>
      </c>
    </row>
    <row r="177" spans="1:16" ht="12.75">
      <c r="A177" s="6">
        <v>151</v>
      </c>
      <c r="B177" s="86">
        <f t="shared" si="22"/>
        <v>16568.840080571303</v>
      </c>
      <c r="C177" s="86">
        <f t="shared" si="27"/>
        <v>146.34879038586527</v>
      </c>
      <c r="D177" s="86">
        <f t="shared" si="28"/>
        <v>86.36180916661203</v>
      </c>
      <c r="E177" s="86">
        <f t="shared" si="23"/>
        <v>232.7105995524773</v>
      </c>
      <c r="F177" s="96">
        <f t="shared" si="24"/>
        <v>2.3333333333333335</v>
      </c>
      <c r="G177" s="96">
        <f t="shared" si="29"/>
        <v>235.04393288581065</v>
      </c>
      <c r="H177" s="87"/>
      <c r="I177" s="87"/>
      <c r="J177" s="87"/>
      <c r="L177" s="22">
        <f t="shared" si="30"/>
        <v>16633.579329837525</v>
      </c>
      <c r="M177" s="22">
        <f t="shared" si="31"/>
        <v>146.4137249644364</v>
      </c>
      <c r="N177" s="22">
        <f t="shared" si="25"/>
        <v>87.90075065513156</v>
      </c>
      <c r="O177" s="22">
        <f t="shared" si="26"/>
        <v>234.31447561956796</v>
      </c>
      <c r="P177" s="22">
        <f t="shared" si="32"/>
        <v>236.6478089529013</v>
      </c>
    </row>
    <row r="178" spans="1:16" ht="12.75">
      <c r="A178" s="6">
        <v>152</v>
      </c>
      <c r="B178" s="86">
        <f t="shared" si="22"/>
        <v>16421.735154768445</v>
      </c>
      <c r="C178" s="86">
        <f t="shared" si="27"/>
        <v>147.1049258028589</v>
      </c>
      <c r="D178" s="86">
        <f t="shared" si="28"/>
        <v>85.6056737496184</v>
      </c>
      <c r="E178" s="86">
        <f t="shared" si="23"/>
        <v>232.7105995524773</v>
      </c>
      <c r="F178" s="96">
        <f t="shared" si="24"/>
        <v>2.3333333333333335</v>
      </c>
      <c r="G178" s="96">
        <f t="shared" si="29"/>
        <v>235.04393288581065</v>
      </c>
      <c r="H178" s="87"/>
      <c r="I178" s="87"/>
      <c r="J178" s="87"/>
      <c r="L178" s="22">
        <f t="shared" si="30"/>
        <v>16486.398627420323</v>
      </c>
      <c r="M178" s="22">
        <f t="shared" si="31"/>
        <v>147.18070241720147</v>
      </c>
      <c r="N178" s="22">
        <f t="shared" si="25"/>
        <v>87.13377320236647</v>
      </c>
      <c r="O178" s="22">
        <f t="shared" si="26"/>
        <v>234.31447561956796</v>
      </c>
      <c r="P178" s="22">
        <f t="shared" si="32"/>
        <v>236.6478089529013</v>
      </c>
    </row>
    <row r="179" spans="1:16" ht="12.75">
      <c r="A179" s="6">
        <v>153</v>
      </c>
      <c r="B179" s="86">
        <f t="shared" si="22"/>
        <v>16273.870186848937</v>
      </c>
      <c r="C179" s="86">
        <f t="shared" si="27"/>
        <v>147.86496791950702</v>
      </c>
      <c r="D179" s="86">
        <f t="shared" si="28"/>
        <v>84.8456316329703</v>
      </c>
      <c r="E179" s="86">
        <f t="shared" si="23"/>
        <v>232.7105995524773</v>
      </c>
      <c r="F179" s="96">
        <f t="shared" si="24"/>
        <v>2.3333333333333335</v>
      </c>
      <c r="G179" s="96">
        <f t="shared" si="29"/>
        <v>235.04393288581065</v>
      </c>
      <c r="H179" s="87"/>
      <c r="I179" s="87"/>
      <c r="J179" s="87"/>
      <c r="L179" s="22">
        <f t="shared" si="30"/>
        <v>16338.446929795784</v>
      </c>
      <c r="M179" s="22">
        <f t="shared" si="31"/>
        <v>147.95169762453975</v>
      </c>
      <c r="N179" s="22">
        <f t="shared" si="25"/>
        <v>86.36277799502822</v>
      </c>
      <c r="O179" s="22">
        <f t="shared" si="26"/>
        <v>234.31447561956796</v>
      </c>
      <c r="P179" s="22">
        <f t="shared" si="32"/>
        <v>236.6478089529013</v>
      </c>
    </row>
    <row r="180" spans="1:16" ht="12.75">
      <c r="A180" s="6">
        <v>154</v>
      </c>
      <c r="B180" s="86">
        <f t="shared" si="22"/>
        <v>16125.241249928513</v>
      </c>
      <c r="C180" s="86">
        <f t="shared" si="27"/>
        <v>148.62893692042445</v>
      </c>
      <c r="D180" s="86">
        <f t="shared" si="28"/>
        <v>84.08166263205284</v>
      </c>
      <c r="E180" s="86">
        <f t="shared" si="23"/>
        <v>232.7105995524773</v>
      </c>
      <c r="F180" s="96">
        <f t="shared" si="24"/>
        <v>2.3333333333333335</v>
      </c>
      <c r="G180" s="96">
        <f t="shared" si="29"/>
        <v>235.04393288581065</v>
      </c>
      <c r="H180" s="87"/>
      <c r="I180" s="87"/>
      <c r="J180" s="87"/>
      <c r="L180" s="22">
        <f t="shared" si="30"/>
        <v>16189.720198162622</v>
      </c>
      <c r="M180" s="22">
        <f t="shared" si="31"/>
        <v>148.72673163316088</v>
      </c>
      <c r="N180" s="22">
        <f t="shared" si="25"/>
        <v>85.58774398640708</v>
      </c>
      <c r="O180" s="22">
        <f t="shared" si="26"/>
        <v>234.31447561956796</v>
      </c>
      <c r="P180" s="22">
        <f t="shared" si="32"/>
        <v>236.6478089529013</v>
      </c>
    </row>
    <row r="181" spans="1:16" ht="12.75">
      <c r="A181" s="6">
        <v>155</v>
      </c>
      <c r="B181" s="86">
        <f t="shared" si="22"/>
        <v>15975.844396834</v>
      </c>
      <c r="C181" s="86">
        <f t="shared" si="27"/>
        <v>149.39685309451332</v>
      </c>
      <c r="D181" s="86">
        <f t="shared" si="28"/>
        <v>83.31374645796399</v>
      </c>
      <c r="E181" s="86">
        <f t="shared" si="23"/>
        <v>232.7105995524773</v>
      </c>
      <c r="F181" s="96">
        <f t="shared" si="24"/>
        <v>2.3333333333333335</v>
      </c>
      <c r="G181" s="96">
        <f t="shared" si="29"/>
        <v>235.04393288581065</v>
      </c>
      <c r="H181" s="87"/>
      <c r="I181" s="87"/>
      <c r="J181" s="87"/>
      <c r="L181" s="22">
        <f t="shared" si="30"/>
        <v>16040.214372562596</v>
      </c>
      <c r="M181" s="22">
        <f t="shared" si="31"/>
        <v>149.50582560002627</v>
      </c>
      <c r="N181" s="22">
        <f t="shared" si="25"/>
        <v>84.80865001954169</v>
      </c>
      <c r="O181" s="22">
        <f t="shared" si="26"/>
        <v>234.31447561956796</v>
      </c>
      <c r="P181" s="22">
        <f t="shared" si="32"/>
        <v>236.6478089529013</v>
      </c>
    </row>
    <row r="182" spans="1:16" ht="12.75">
      <c r="A182" s="6">
        <v>156</v>
      </c>
      <c r="B182" s="86">
        <f t="shared" si="22"/>
        <v>15825.675659998498</v>
      </c>
      <c r="C182" s="86">
        <f t="shared" si="27"/>
        <v>150.16873683550165</v>
      </c>
      <c r="D182" s="86">
        <f t="shared" si="28"/>
        <v>82.54186271697567</v>
      </c>
      <c r="E182" s="86">
        <f t="shared" si="23"/>
        <v>232.7105995524773</v>
      </c>
      <c r="F182" s="96">
        <f t="shared" si="24"/>
        <v>2.3333333333333335</v>
      </c>
      <c r="G182" s="96">
        <f t="shared" si="29"/>
        <v>235.04393288581065</v>
      </c>
      <c r="H182" s="87"/>
      <c r="I182" s="87"/>
      <c r="J182" s="87"/>
      <c r="L182" s="22">
        <f t="shared" si="30"/>
        <v>15889.925371769668</v>
      </c>
      <c r="M182" s="22">
        <f t="shared" si="31"/>
        <v>150.2890007929264</v>
      </c>
      <c r="N182" s="22">
        <f t="shared" si="25"/>
        <v>84.02547482664154</v>
      </c>
      <c r="O182" s="22">
        <f t="shared" si="26"/>
        <v>234.31447561956796</v>
      </c>
      <c r="P182" s="22">
        <f t="shared" si="32"/>
        <v>236.6478089529013</v>
      </c>
    </row>
    <row r="183" spans="1:16" ht="12.75">
      <c r="A183" s="6">
        <v>157</v>
      </c>
      <c r="B183" s="86">
        <f t="shared" si="22"/>
        <v>15674.731051356013</v>
      </c>
      <c r="C183" s="86">
        <f t="shared" si="27"/>
        <v>150.94460864248506</v>
      </c>
      <c r="D183" s="86">
        <f t="shared" si="28"/>
        <v>81.76599090999224</v>
      </c>
      <c r="E183" s="86">
        <f t="shared" si="23"/>
        <v>232.7105995524773</v>
      </c>
      <c r="F183" s="96">
        <f t="shared" si="24"/>
        <v>2.3333333333333335</v>
      </c>
      <c r="G183" s="96">
        <f t="shared" si="29"/>
        <v>235.04393288581065</v>
      </c>
      <c r="H183" s="87"/>
      <c r="I183" s="87"/>
      <c r="J183" s="87"/>
      <c r="L183" s="22">
        <f t="shared" si="30"/>
        <v>15738.849093178607</v>
      </c>
      <c r="M183" s="22">
        <f t="shared" si="31"/>
        <v>151.07627859106157</v>
      </c>
      <c r="N183" s="22">
        <f t="shared" si="25"/>
        <v>83.23819702850638</v>
      </c>
      <c r="O183" s="22">
        <f t="shared" si="26"/>
        <v>234.31447561956796</v>
      </c>
      <c r="P183" s="22">
        <f t="shared" si="32"/>
        <v>236.6478089529013</v>
      </c>
    </row>
    <row r="184" spans="1:16" ht="12.75">
      <c r="A184" s="6">
        <v>158</v>
      </c>
      <c r="B184" s="86">
        <f t="shared" si="22"/>
        <v>15523.006562235541</v>
      </c>
      <c r="C184" s="86">
        <f t="shared" si="27"/>
        <v>151.72448912047122</v>
      </c>
      <c r="D184" s="86">
        <f t="shared" si="28"/>
        <v>80.98611043200607</v>
      </c>
      <c r="E184" s="86">
        <f t="shared" si="23"/>
        <v>232.7105995524773</v>
      </c>
      <c r="F184" s="96">
        <f t="shared" si="24"/>
        <v>2.3333333333333335</v>
      </c>
      <c r="G184" s="96">
        <f t="shared" si="29"/>
        <v>235.04393288581065</v>
      </c>
      <c r="H184" s="87"/>
      <c r="I184" s="87"/>
      <c r="J184" s="87"/>
      <c r="L184" s="22">
        <f t="shared" si="30"/>
        <v>15586.981412692981</v>
      </c>
      <c r="M184" s="22">
        <f t="shared" si="31"/>
        <v>151.86768048562539</v>
      </c>
      <c r="N184" s="22">
        <f t="shared" si="25"/>
        <v>82.44679513394256</v>
      </c>
      <c r="O184" s="22">
        <f t="shared" si="26"/>
        <v>234.31447561956796</v>
      </c>
      <c r="P184" s="22">
        <f t="shared" si="32"/>
        <v>236.6478089529013</v>
      </c>
    </row>
    <row r="185" spans="1:16" ht="12.75">
      <c r="A185" s="6">
        <v>159</v>
      </c>
      <c r="B185" s="86">
        <f t="shared" si="22"/>
        <v>15370.498163254615</v>
      </c>
      <c r="C185" s="86">
        <f t="shared" si="27"/>
        <v>152.508398980927</v>
      </c>
      <c r="D185" s="86">
        <f t="shared" si="28"/>
        <v>80.20220057155029</v>
      </c>
      <c r="E185" s="86">
        <f t="shared" si="23"/>
        <v>232.7105995524773</v>
      </c>
      <c r="F185" s="96">
        <f t="shared" si="24"/>
        <v>2.3333333333333335</v>
      </c>
      <c r="G185" s="96">
        <f t="shared" si="29"/>
        <v>235.04393288581065</v>
      </c>
      <c r="H185" s="87"/>
      <c r="I185" s="87"/>
      <c r="J185" s="87"/>
      <c r="L185" s="22">
        <f t="shared" si="30"/>
        <v>15434.31818461259</v>
      </c>
      <c r="M185" s="22">
        <f t="shared" si="31"/>
        <v>152.66322808039155</v>
      </c>
      <c r="N185" s="22">
        <f t="shared" si="25"/>
        <v>81.65124753917642</v>
      </c>
      <c r="O185" s="22">
        <f t="shared" si="26"/>
        <v>234.31447561956796</v>
      </c>
      <c r="P185" s="22">
        <f t="shared" si="32"/>
        <v>236.6478089529013</v>
      </c>
    </row>
    <row r="186" spans="1:16" ht="12.75">
      <c r="A186" s="6">
        <v>160</v>
      </c>
      <c r="B186" s="86">
        <f t="shared" si="22"/>
        <v>15217.201804212287</v>
      </c>
      <c r="C186" s="86">
        <f t="shared" si="27"/>
        <v>153.29635904232845</v>
      </c>
      <c r="D186" s="86">
        <f t="shared" si="28"/>
        <v>79.41424051014884</v>
      </c>
      <c r="E186" s="86">
        <f t="shared" si="23"/>
        <v>232.7105995524773</v>
      </c>
      <c r="F186" s="96">
        <f t="shared" si="24"/>
        <v>2.3333333333333335</v>
      </c>
      <c r="G186" s="96">
        <f t="shared" si="29"/>
        <v>235.04393288581065</v>
      </c>
      <c r="H186" s="87"/>
      <c r="I186" s="87"/>
      <c r="J186" s="87"/>
      <c r="L186" s="22">
        <f t="shared" si="30"/>
        <v>15280.855241520287</v>
      </c>
      <c r="M186" s="22">
        <f t="shared" si="31"/>
        <v>153.46294309230342</v>
      </c>
      <c r="N186" s="22">
        <f t="shared" si="25"/>
        <v>80.85153252726455</v>
      </c>
      <c r="O186" s="22">
        <f t="shared" si="26"/>
        <v>234.31447561956796</v>
      </c>
      <c r="P186" s="22">
        <f t="shared" si="32"/>
        <v>236.6478089529013</v>
      </c>
    </row>
    <row r="187" spans="1:16" ht="12.75">
      <c r="A187" s="6">
        <v>161</v>
      </c>
      <c r="B187" s="86">
        <f t="shared" si="22"/>
        <v>15063.113413981573</v>
      </c>
      <c r="C187" s="86">
        <f t="shared" si="27"/>
        <v>154.0883902307138</v>
      </c>
      <c r="D187" s="86">
        <f t="shared" si="28"/>
        <v>78.62220932176349</v>
      </c>
      <c r="E187" s="86">
        <f t="shared" si="23"/>
        <v>232.7105995524773</v>
      </c>
      <c r="F187" s="96">
        <f t="shared" si="24"/>
        <v>2.3333333333333335</v>
      </c>
      <c r="G187" s="96">
        <f t="shared" si="29"/>
        <v>235.04393288581065</v>
      </c>
      <c r="H187" s="87"/>
      <c r="I187" s="87"/>
      <c r="J187" s="87"/>
      <c r="L187" s="22">
        <f t="shared" si="30"/>
        <v>15126.58839416822</v>
      </c>
      <c r="M187" s="22">
        <f t="shared" si="31"/>
        <v>154.26684735206703</v>
      </c>
      <c r="N187" s="22">
        <f t="shared" si="25"/>
        <v>80.04762826750094</v>
      </c>
      <c r="O187" s="22">
        <f t="shared" si="26"/>
        <v>234.31447561956796</v>
      </c>
      <c r="P187" s="22">
        <f t="shared" si="32"/>
        <v>236.6478089529013</v>
      </c>
    </row>
    <row r="188" spans="1:16" ht="12.75">
      <c r="A188" s="6">
        <v>162</v>
      </c>
      <c r="B188" s="86">
        <f t="shared" si="22"/>
        <v>14908.228900401335</v>
      </c>
      <c r="C188" s="86">
        <f t="shared" si="27"/>
        <v>154.88451358023917</v>
      </c>
      <c r="D188" s="86">
        <f t="shared" si="28"/>
        <v>77.82608597223812</v>
      </c>
      <c r="E188" s="86">
        <f t="shared" si="23"/>
        <v>232.7105995524773</v>
      </c>
      <c r="F188" s="96">
        <f t="shared" si="24"/>
        <v>2.3333333333333335</v>
      </c>
      <c r="G188" s="96">
        <f t="shared" si="29"/>
        <v>235.04393288581065</v>
      </c>
      <c r="H188" s="87"/>
      <c r="I188" s="87"/>
      <c r="J188" s="87"/>
      <c r="L188" s="22">
        <f t="shared" si="30"/>
        <v>14971.513431363474</v>
      </c>
      <c r="M188" s="22">
        <f t="shared" si="31"/>
        <v>155.07496280474695</v>
      </c>
      <c r="N188" s="22">
        <f t="shared" si="25"/>
        <v>79.23951281482101</v>
      </c>
      <c r="O188" s="22">
        <f t="shared" si="26"/>
        <v>234.31447561956796</v>
      </c>
      <c r="P188" s="22">
        <f t="shared" si="32"/>
        <v>236.6478089529013</v>
      </c>
    </row>
    <row r="189" spans="1:16" ht="12.75">
      <c r="A189" s="6">
        <v>163</v>
      </c>
      <c r="B189" s="86">
        <f t="shared" si="22"/>
        <v>14752.544150167598</v>
      </c>
      <c r="C189" s="86">
        <f t="shared" si="27"/>
        <v>155.68475023373708</v>
      </c>
      <c r="D189" s="86">
        <f t="shared" si="28"/>
        <v>77.02584931874023</v>
      </c>
      <c r="E189" s="86">
        <f t="shared" si="23"/>
        <v>232.7105995524773</v>
      </c>
      <c r="F189" s="96">
        <f t="shared" si="24"/>
        <v>2.3333333333333335</v>
      </c>
      <c r="G189" s="96">
        <f t="shared" si="29"/>
        <v>235.04393288581065</v>
      </c>
      <c r="H189" s="87"/>
      <c r="I189" s="87"/>
      <c r="J189" s="87"/>
      <c r="L189" s="22">
        <f t="shared" si="30"/>
        <v>14815.626119853108</v>
      </c>
      <c r="M189" s="22">
        <f t="shared" si="31"/>
        <v>155.88731151036535</v>
      </c>
      <c r="N189" s="22">
        <f t="shared" si="25"/>
        <v>78.42716410920262</v>
      </c>
      <c r="O189" s="22">
        <f t="shared" si="26"/>
        <v>234.31447561956796</v>
      </c>
      <c r="P189" s="22">
        <f t="shared" si="32"/>
        <v>236.6478089529013</v>
      </c>
    </row>
    <row r="190" spans="1:16" ht="12.75">
      <c r="A190" s="6">
        <v>164</v>
      </c>
      <c r="B190" s="86">
        <f t="shared" si="22"/>
        <v>14596.05502872432</v>
      </c>
      <c r="C190" s="86">
        <f t="shared" si="27"/>
        <v>156.48912144327807</v>
      </c>
      <c r="D190" s="86">
        <f t="shared" si="28"/>
        <v>76.22147810919925</v>
      </c>
      <c r="E190" s="86">
        <f t="shared" si="23"/>
        <v>232.7105995524773</v>
      </c>
      <c r="F190" s="96">
        <f t="shared" si="24"/>
        <v>2.3333333333333335</v>
      </c>
      <c r="G190" s="96">
        <f t="shared" si="29"/>
        <v>235.04393288581065</v>
      </c>
      <c r="H190" s="87"/>
      <c r="I190" s="87"/>
      <c r="J190" s="87"/>
      <c r="L190" s="22">
        <f t="shared" si="30"/>
        <v>14658.922204208604</v>
      </c>
      <c r="M190" s="22">
        <f t="shared" si="31"/>
        <v>156.7039156445041</v>
      </c>
      <c r="N190" s="22">
        <f t="shared" si="25"/>
        <v>77.61055997506385</v>
      </c>
      <c r="O190" s="22">
        <f t="shared" si="26"/>
        <v>234.31447561956796</v>
      </c>
      <c r="P190" s="22">
        <f t="shared" si="32"/>
        <v>236.6478089529013</v>
      </c>
    </row>
    <row r="191" spans="1:16" ht="12.75">
      <c r="A191" s="6">
        <v>165</v>
      </c>
      <c r="B191" s="86">
        <f t="shared" si="22"/>
        <v>14438.757380153585</v>
      </c>
      <c r="C191" s="86">
        <f t="shared" si="27"/>
        <v>157.29764857073496</v>
      </c>
      <c r="D191" s="86">
        <f t="shared" si="28"/>
        <v>75.41295098174233</v>
      </c>
      <c r="E191" s="86">
        <f t="shared" si="23"/>
        <v>232.7105995524773</v>
      </c>
      <c r="F191" s="96">
        <f t="shared" si="24"/>
        <v>2.3333333333333335</v>
      </c>
      <c r="G191" s="96">
        <f t="shared" si="29"/>
        <v>235.04393288581065</v>
      </c>
      <c r="H191" s="87"/>
      <c r="I191" s="87"/>
      <c r="J191" s="87"/>
      <c r="L191" s="22">
        <f t="shared" si="30"/>
        <v>14501.397406709693</v>
      </c>
      <c r="M191" s="22">
        <f t="shared" si="31"/>
        <v>157.5247974989104</v>
      </c>
      <c r="N191" s="22">
        <f t="shared" si="25"/>
        <v>76.78967812065757</v>
      </c>
      <c r="O191" s="22">
        <f t="shared" si="26"/>
        <v>234.31447561956796</v>
      </c>
      <c r="P191" s="22">
        <f t="shared" si="32"/>
        <v>236.6478089529013</v>
      </c>
    </row>
    <row r="192" spans="1:16" ht="12.75">
      <c r="A192" s="6">
        <v>166</v>
      </c>
      <c r="B192" s="86">
        <f t="shared" si="22"/>
        <v>14280.647027065235</v>
      </c>
      <c r="C192" s="86">
        <f t="shared" si="27"/>
        <v>158.11035308835045</v>
      </c>
      <c r="D192" s="86">
        <f t="shared" si="28"/>
        <v>74.60024646412685</v>
      </c>
      <c r="E192" s="86">
        <f t="shared" si="23"/>
        <v>232.7105995524773</v>
      </c>
      <c r="F192" s="96">
        <f t="shared" si="24"/>
        <v>2.3333333333333335</v>
      </c>
      <c r="G192" s="96">
        <f t="shared" si="29"/>
        <v>235.04393288581065</v>
      </c>
      <c r="H192" s="87"/>
      <c r="I192" s="87"/>
      <c r="J192" s="87"/>
      <c r="L192" s="22">
        <f t="shared" si="30"/>
        <v>14343.047427227588</v>
      </c>
      <c r="M192" s="22">
        <f t="shared" si="31"/>
        <v>158.3499794821049</v>
      </c>
      <c r="N192" s="22">
        <f t="shared" si="25"/>
        <v>75.96449613746303</v>
      </c>
      <c r="O192" s="22">
        <f t="shared" si="26"/>
        <v>234.31447561956796</v>
      </c>
      <c r="P192" s="22">
        <f t="shared" si="32"/>
        <v>236.6478089529013</v>
      </c>
    </row>
    <row r="193" spans="1:16" ht="12.75">
      <c r="A193" s="6">
        <v>167</v>
      </c>
      <c r="B193" s="86">
        <f t="shared" si="22"/>
        <v>14121.719770485928</v>
      </c>
      <c r="C193" s="86">
        <f t="shared" si="27"/>
        <v>158.9272565793069</v>
      </c>
      <c r="D193" s="86">
        <f t="shared" si="28"/>
        <v>73.78334297317038</v>
      </c>
      <c r="E193" s="86">
        <f t="shared" si="23"/>
        <v>232.7105995524773</v>
      </c>
      <c r="F193" s="96">
        <f t="shared" si="24"/>
        <v>2.3333333333333335</v>
      </c>
      <c r="G193" s="96">
        <f t="shared" si="29"/>
        <v>235.04393288581065</v>
      </c>
      <c r="H193" s="87"/>
      <c r="I193" s="87"/>
      <c r="J193" s="87"/>
      <c r="L193" s="22">
        <f t="shared" si="30"/>
        <v>14183.867943107594</v>
      </c>
      <c r="M193" s="22">
        <f t="shared" si="31"/>
        <v>159.17948411999382</v>
      </c>
      <c r="N193" s="22">
        <f t="shared" si="25"/>
        <v>75.13499149957414</v>
      </c>
      <c r="O193" s="22">
        <f t="shared" si="26"/>
        <v>234.31447561956796</v>
      </c>
      <c r="P193" s="22">
        <f t="shared" si="32"/>
        <v>236.6478089529013</v>
      </c>
    </row>
    <row r="194" spans="1:16" ht="12.75">
      <c r="A194" s="6">
        <v>168</v>
      </c>
      <c r="B194" s="86">
        <f t="shared" si="22"/>
        <v>13961.971389747629</v>
      </c>
      <c r="C194" s="86">
        <f t="shared" si="27"/>
        <v>159.7483807383</v>
      </c>
      <c r="D194" s="86">
        <f t="shared" si="28"/>
        <v>72.96221881417729</v>
      </c>
      <c r="E194" s="86">
        <f t="shared" si="23"/>
        <v>232.7105995524773</v>
      </c>
      <c r="F194" s="96">
        <f t="shared" si="24"/>
        <v>2.3333333333333335</v>
      </c>
      <c r="G194" s="96">
        <f t="shared" si="29"/>
        <v>235.04393288581065</v>
      </c>
      <c r="H194" s="87"/>
      <c r="I194" s="87"/>
      <c r="J194" s="87"/>
      <c r="L194" s="22">
        <f t="shared" si="30"/>
        <v>14023.85460905111</v>
      </c>
      <c r="M194" s="22">
        <f t="shared" si="31"/>
        <v>160.01333405648353</v>
      </c>
      <c r="N194" s="22">
        <f t="shared" si="25"/>
        <v>74.30114156308444</v>
      </c>
      <c r="O194" s="22">
        <f t="shared" si="26"/>
        <v>234.31447561956796</v>
      </c>
      <c r="P194" s="22">
        <f t="shared" si="32"/>
        <v>236.6478089529013</v>
      </c>
    </row>
    <row r="195" spans="1:16" ht="12.75">
      <c r="A195" s="6">
        <v>169</v>
      </c>
      <c r="B195" s="86">
        <f t="shared" si="22"/>
        <v>13801.397642375514</v>
      </c>
      <c r="C195" s="86">
        <f t="shared" si="27"/>
        <v>160.57374737211455</v>
      </c>
      <c r="D195" s="86">
        <f t="shared" si="28"/>
        <v>72.13685218036275</v>
      </c>
      <c r="E195" s="86">
        <f t="shared" si="23"/>
        <v>232.7105995524773</v>
      </c>
      <c r="F195" s="96">
        <f t="shared" si="24"/>
        <v>2.3333333333333335</v>
      </c>
      <c r="G195" s="96">
        <f t="shared" si="29"/>
        <v>235.04393288581065</v>
      </c>
      <c r="H195" s="87"/>
      <c r="I195" s="87"/>
      <c r="J195" s="87"/>
      <c r="L195" s="22">
        <f t="shared" si="30"/>
        <v>13863.003056997011</v>
      </c>
      <c r="M195" s="22">
        <f t="shared" si="31"/>
        <v>160.85155205409885</v>
      </c>
      <c r="N195" s="22">
        <f t="shared" si="25"/>
        <v>73.46292356546911</v>
      </c>
      <c r="O195" s="22">
        <f t="shared" si="26"/>
        <v>234.31447561956796</v>
      </c>
      <c r="P195" s="22">
        <f t="shared" si="32"/>
        <v>236.6478089529013</v>
      </c>
    </row>
    <row r="196" spans="1:16" ht="12.75">
      <c r="A196" s="6">
        <v>170</v>
      </c>
      <c r="B196" s="86">
        <f t="shared" si="22"/>
        <v>13639.99426397531</v>
      </c>
      <c r="C196" s="86">
        <f t="shared" si="27"/>
        <v>161.40337840020382</v>
      </c>
      <c r="D196" s="86">
        <f t="shared" si="28"/>
        <v>71.30722115227348</v>
      </c>
      <c r="E196" s="86">
        <f t="shared" si="23"/>
        <v>232.7105995524773</v>
      </c>
      <c r="F196" s="96">
        <f t="shared" si="24"/>
        <v>2.3333333333333335</v>
      </c>
      <c r="G196" s="96">
        <f t="shared" si="29"/>
        <v>235.04393288581065</v>
      </c>
      <c r="H196" s="87"/>
      <c r="I196" s="87"/>
      <c r="J196" s="87"/>
      <c r="L196" s="22">
        <f t="shared" si="30"/>
        <v>13701.308896002407</v>
      </c>
      <c r="M196" s="22">
        <f t="shared" si="31"/>
        <v>161.69416099460446</v>
      </c>
      <c r="N196" s="22">
        <f t="shared" si="25"/>
        <v>72.6203146249635</v>
      </c>
      <c r="O196" s="22">
        <f t="shared" si="26"/>
        <v>234.31447561956796</v>
      </c>
      <c r="P196" s="22">
        <f t="shared" si="32"/>
        <v>236.6478089529013</v>
      </c>
    </row>
    <row r="197" spans="1:16" ht="12.75">
      <c r="A197" s="6">
        <v>171</v>
      </c>
      <c r="B197" s="86">
        <f t="shared" si="22"/>
        <v>13477.756968120038</v>
      </c>
      <c r="C197" s="86">
        <f t="shared" si="27"/>
        <v>162.23729585527155</v>
      </c>
      <c r="D197" s="86">
        <f t="shared" si="28"/>
        <v>70.47330369720576</v>
      </c>
      <c r="E197" s="86">
        <f t="shared" si="23"/>
        <v>232.7105995524773</v>
      </c>
      <c r="F197" s="96">
        <f t="shared" si="24"/>
        <v>2.3333333333333335</v>
      </c>
      <c r="G197" s="96">
        <f t="shared" si="29"/>
        <v>235.04393288581065</v>
      </c>
      <c r="H197" s="87"/>
      <c r="I197" s="87"/>
      <c r="J197" s="87"/>
      <c r="L197" s="22">
        <f t="shared" si="30"/>
        <v>13538.767712122777</v>
      </c>
      <c r="M197" s="22">
        <f t="shared" si="31"/>
        <v>162.54118387962944</v>
      </c>
      <c r="N197" s="22">
        <f t="shared" si="25"/>
        <v>71.77329173993853</v>
      </c>
      <c r="O197" s="22">
        <f t="shared" si="26"/>
        <v>234.31447561956796</v>
      </c>
      <c r="P197" s="22">
        <f t="shared" si="32"/>
        <v>236.6478089529013</v>
      </c>
    </row>
    <row r="198" spans="1:16" ht="12.75">
      <c r="A198" s="6">
        <v>172</v>
      </c>
      <c r="B198" s="86">
        <f t="shared" si="22"/>
        <v>13314.681446236182</v>
      </c>
      <c r="C198" s="86">
        <f t="shared" si="27"/>
        <v>163.0755218838571</v>
      </c>
      <c r="D198" s="86">
        <f t="shared" si="28"/>
        <v>69.6350776686202</v>
      </c>
      <c r="E198" s="86">
        <f t="shared" si="23"/>
        <v>232.7105995524773</v>
      </c>
      <c r="F198" s="96">
        <f t="shared" si="24"/>
        <v>2.3333333333333335</v>
      </c>
      <c r="G198" s="96">
        <f t="shared" si="29"/>
        <v>235.04393288581065</v>
      </c>
      <c r="H198" s="87"/>
      <c r="I198" s="87"/>
      <c r="J198" s="87"/>
      <c r="L198" s="22">
        <f t="shared" si="30"/>
        <v>13375.375068291482</v>
      </c>
      <c r="M198" s="22">
        <f t="shared" si="31"/>
        <v>163.39264383129517</v>
      </c>
      <c r="N198" s="22">
        <f t="shared" si="25"/>
        <v>70.92183178827278</v>
      </c>
      <c r="O198" s="22">
        <f t="shared" si="26"/>
        <v>234.31447561956796</v>
      </c>
      <c r="P198" s="22">
        <f t="shared" si="32"/>
        <v>236.6478089529013</v>
      </c>
    </row>
    <row r="199" spans="1:16" ht="12.75">
      <c r="A199" s="6">
        <v>173</v>
      </c>
      <c r="B199" s="86">
        <f t="shared" si="22"/>
        <v>13150.763367489259</v>
      </c>
      <c r="C199" s="86">
        <f t="shared" si="27"/>
        <v>163.9180787469237</v>
      </c>
      <c r="D199" s="86">
        <f t="shared" si="28"/>
        <v>68.79252080555361</v>
      </c>
      <c r="E199" s="86">
        <f t="shared" si="23"/>
        <v>232.7105995524773</v>
      </c>
      <c r="F199" s="96">
        <f t="shared" si="24"/>
        <v>2.3333333333333335</v>
      </c>
      <c r="G199" s="96">
        <f t="shared" si="29"/>
        <v>235.04393288581065</v>
      </c>
      <c r="H199" s="87"/>
      <c r="I199" s="87"/>
      <c r="J199" s="87"/>
      <c r="L199" s="22">
        <f t="shared" si="30"/>
        <v>13211.126504198635</v>
      </c>
      <c r="M199" s="22">
        <f t="shared" si="31"/>
        <v>164.2485640928466</v>
      </c>
      <c r="N199" s="22">
        <f t="shared" si="25"/>
        <v>70.06591152672134</v>
      </c>
      <c r="O199" s="22">
        <f t="shared" si="26"/>
        <v>234.31447561956796</v>
      </c>
      <c r="P199" s="22">
        <f t="shared" si="32"/>
        <v>236.6478089529013</v>
      </c>
    </row>
    <row r="200" spans="1:16" ht="12.75">
      <c r="A200" s="6">
        <v>174</v>
      </c>
      <c r="B200" s="86">
        <f t="shared" si="22"/>
        <v>12985.99837866881</v>
      </c>
      <c r="C200" s="86">
        <f t="shared" si="27"/>
        <v>164.76498882044945</v>
      </c>
      <c r="D200" s="86">
        <f t="shared" si="28"/>
        <v>67.94561073202784</v>
      </c>
      <c r="E200" s="86">
        <f t="shared" si="23"/>
        <v>232.7105995524773</v>
      </c>
      <c r="F200" s="96">
        <f t="shared" si="24"/>
        <v>2.3333333333333335</v>
      </c>
      <c r="G200" s="96">
        <f t="shared" si="29"/>
        <v>235.04393288581065</v>
      </c>
      <c r="H200" s="87"/>
      <c r="I200" s="87"/>
      <c r="J200" s="87"/>
      <c r="L200" s="22">
        <f t="shared" si="30"/>
        <v>13046.01753616935</v>
      </c>
      <c r="M200" s="22">
        <f t="shared" si="31"/>
        <v>165.1089680292867</v>
      </c>
      <c r="N200" s="22">
        <f t="shared" si="25"/>
        <v>69.20550759028127</v>
      </c>
      <c r="O200" s="22">
        <f t="shared" si="26"/>
        <v>234.31447561956796</v>
      </c>
      <c r="P200" s="22">
        <f t="shared" si="32"/>
        <v>236.6478089529013</v>
      </c>
    </row>
    <row r="201" spans="1:16" ht="12.75">
      <c r="A201" s="6">
        <v>175</v>
      </c>
      <c r="B201" s="86">
        <f t="shared" si="22"/>
        <v>12820.382104072789</v>
      </c>
      <c r="C201" s="86">
        <f t="shared" si="27"/>
        <v>165.6162745960218</v>
      </c>
      <c r="D201" s="86">
        <f t="shared" si="28"/>
        <v>67.09432495645551</v>
      </c>
      <c r="E201" s="86">
        <f t="shared" si="23"/>
        <v>232.7105995524773</v>
      </c>
      <c r="F201" s="96">
        <f t="shared" si="24"/>
        <v>2.3333333333333335</v>
      </c>
      <c r="G201" s="96">
        <f t="shared" si="29"/>
        <v>235.04393288581065</v>
      </c>
      <c r="H201" s="87"/>
      <c r="I201" s="87"/>
      <c r="J201" s="87"/>
      <c r="L201" s="22">
        <f t="shared" si="30"/>
        <v>12880.043657041335</v>
      </c>
      <c r="M201" s="22">
        <f t="shared" si="31"/>
        <v>165.97387912801418</v>
      </c>
      <c r="N201" s="22">
        <f t="shared" si="25"/>
        <v>68.34059649155378</v>
      </c>
      <c r="O201" s="22">
        <f t="shared" si="26"/>
        <v>234.31447561956796</v>
      </c>
      <c r="P201" s="22">
        <f t="shared" si="32"/>
        <v>236.6478089529013</v>
      </c>
    </row>
    <row r="202" spans="1:16" ht="12.75">
      <c r="A202" s="6">
        <v>176</v>
      </c>
      <c r="B202" s="86">
        <f t="shared" si="22"/>
        <v>12653.910145391354</v>
      </c>
      <c r="C202" s="86">
        <f t="shared" si="27"/>
        <v>166.47195868143456</v>
      </c>
      <c r="D202" s="86">
        <f t="shared" si="28"/>
        <v>66.23864087104273</v>
      </c>
      <c r="E202" s="86">
        <f t="shared" si="23"/>
        <v>232.7105995524773</v>
      </c>
      <c r="F202" s="96">
        <f t="shared" si="24"/>
        <v>2.3333333333333335</v>
      </c>
      <c r="G202" s="96">
        <f t="shared" si="29"/>
        <v>235.04393288581065</v>
      </c>
      <c r="H202" s="87"/>
      <c r="I202" s="87"/>
      <c r="J202" s="87"/>
      <c r="L202" s="22">
        <f t="shared" si="30"/>
        <v>12713.20033604187</v>
      </c>
      <c r="M202" s="22">
        <f t="shared" si="31"/>
        <v>166.84332099946488</v>
      </c>
      <c r="N202" s="22">
        <f t="shared" si="25"/>
        <v>67.47115462010309</v>
      </c>
      <c r="O202" s="22">
        <f t="shared" si="26"/>
        <v>234.31447561956796</v>
      </c>
      <c r="P202" s="22">
        <f t="shared" si="32"/>
        <v>236.6478089529013</v>
      </c>
    </row>
    <row r="203" spans="1:16" ht="12.75">
      <c r="A203" s="6">
        <v>177</v>
      </c>
      <c r="B203" s="86">
        <f t="shared" si="22"/>
        <v>12486.578081590065</v>
      </c>
      <c r="C203" s="86">
        <f t="shared" si="27"/>
        <v>167.33206380128865</v>
      </c>
      <c r="D203" s="86">
        <f t="shared" si="28"/>
        <v>65.37853575118866</v>
      </c>
      <c r="E203" s="86">
        <f t="shared" si="23"/>
        <v>232.7105995524773</v>
      </c>
      <c r="F203" s="96">
        <f t="shared" si="24"/>
        <v>2.3333333333333335</v>
      </c>
      <c r="G203" s="96">
        <f t="shared" si="29"/>
        <v>235.04393288581065</v>
      </c>
      <c r="H203" s="87"/>
      <c r="I203" s="87"/>
      <c r="J203" s="87"/>
      <c r="L203" s="22">
        <f t="shared" si="30"/>
        <v>12545.483018664114</v>
      </c>
      <c r="M203" s="22">
        <f t="shared" si="31"/>
        <v>167.71731737775605</v>
      </c>
      <c r="N203" s="22">
        <f t="shared" si="25"/>
        <v>66.59715824181191</v>
      </c>
      <c r="O203" s="22">
        <f t="shared" si="26"/>
        <v>234.31447561956796</v>
      </c>
      <c r="P203" s="22">
        <f t="shared" si="32"/>
        <v>236.6478089529013</v>
      </c>
    </row>
    <row r="204" spans="1:16" ht="12.75">
      <c r="A204" s="6">
        <v>178</v>
      </c>
      <c r="B204" s="86">
        <f t="shared" si="22"/>
        <v>12318.38146879247</v>
      </c>
      <c r="C204" s="86">
        <f t="shared" si="27"/>
        <v>168.19661279759532</v>
      </c>
      <c r="D204" s="86">
        <f t="shared" si="28"/>
        <v>64.513986754882</v>
      </c>
      <c r="E204" s="86">
        <f t="shared" si="23"/>
        <v>232.7105995524773</v>
      </c>
      <c r="F204" s="96">
        <f t="shared" si="24"/>
        <v>2.3333333333333335</v>
      </c>
      <c r="G204" s="96">
        <f t="shared" si="29"/>
        <v>235.04393288581065</v>
      </c>
      <c r="H204" s="87"/>
      <c r="I204" s="87"/>
      <c r="J204" s="87"/>
      <c r="L204" s="22">
        <f t="shared" si="30"/>
        <v>12376.887126542779</v>
      </c>
      <c r="M204" s="22">
        <f t="shared" si="31"/>
        <v>168.59589212133443</v>
      </c>
      <c r="N204" s="22">
        <f t="shared" si="25"/>
        <v>65.71858349823354</v>
      </c>
      <c r="O204" s="22">
        <f t="shared" si="26"/>
        <v>234.31447561956796</v>
      </c>
      <c r="P204" s="22">
        <f t="shared" si="32"/>
        <v>236.6478089529013</v>
      </c>
    </row>
    <row r="205" spans="1:16" ht="12.75">
      <c r="A205" s="6">
        <v>179</v>
      </c>
      <c r="B205" s="86">
        <f t="shared" si="22"/>
        <v>12149.315840162086</v>
      </c>
      <c r="C205" s="86">
        <f t="shared" si="27"/>
        <v>169.0656286303829</v>
      </c>
      <c r="D205" s="86">
        <f t="shared" si="28"/>
        <v>63.64497092209442</v>
      </c>
      <c r="E205" s="86">
        <f t="shared" si="23"/>
        <v>232.7105995524773</v>
      </c>
      <c r="F205" s="96">
        <f t="shared" si="24"/>
        <v>2.3333333333333335</v>
      </c>
      <c r="G205" s="96">
        <f t="shared" si="29"/>
        <v>235.04393288581065</v>
      </c>
      <c r="H205" s="87"/>
      <c r="I205" s="87"/>
      <c r="J205" s="87"/>
      <c r="L205" s="22">
        <f t="shared" si="30"/>
        <v>12207.408057329152</v>
      </c>
      <c r="M205" s="22">
        <f t="shared" si="31"/>
        <v>169.47906921362744</v>
      </c>
      <c r="N205" s="22">
        <f t="shared" si="25"/>
        <v>64.83540640594052</v>
      </c>
      <c r="O205" s="22">
        <f t="shared" si="26"/>
        <v>234.31447561956796</v>
      </c>
      <c r="P205" s="22">
        <f t="shared" si="32"/>
        <v>236.6478089529013</v>
      </c>
    </row>
    <row r="206" spans="1:16" ht="12.75">
      <c r="A206" s="6">
        <v>180</v>
      </c>
      <c r="B206" s="86">
        <f t="shared" si="22"/>
        <v>11979.37670578378</v>
      </c>
      <c r="C206" s="86">
        <f t="shared" si="27"/>
        <v>169.93913437830653</v>
      </c>
      <c r="D206" s="86">
        <f t="shared" si="28"/>
        <v>62.77146517417078</v>
      </c>
      <c r="E206" s="86">
        <f t="shared" si="23"/>
        <v>232.7105995524773</v>
      </c>
      <c r="F206" s="96">
        <f t="shared" si="24"/>
        <v>2.3333333333333335</v>
      </c>
      <c r="G206" s="96">
        <f t="shared" si="29"/>
        <v>235.04393288581065</v>
      </c>
      <c r="H206" s="87"/>
      <c r="I206" s="87"/>
      <c r="J206" s="87"/>
      <c r="L206" s="22">
        <f t="shared" si="30"/>
        <v>12037.041184565454</v>
      </c>
      <c r="M206" s="22">
        <f t="shared" si="31"/>
        <v>170.3668727636979</v>
      </c>
      <c r="N206" s="22">
        <f t="shared" si="25"/>
        <v>63.947602855870066</v>
      </c>
      <c r="O206" s="22">
        <f t="shared" si="26"/>
        <v>234.31447561956796</v>
      </c>
      <c r="P206" s="22">
        <f t="shared" si="32"/>
        <v>236.6478089529013</v>
      </c>
    </row>
    <row r="207" spans="1:16" ht="12.75">
      <c r="A207" s="6">
        <v>181</v>
      </c>
      <c r="B207" s="86">
        <f t="shared" si="22"/>
        <v>11808.559552544519</v>
      </c>
      <c r="C207" s="86">
        <f t="shared" si="27"/>
        <v>170.8171532392611</v>
      </c>
      <c r="D207" s="86">
        <f t="shared" si="28"/>
        <v>61.893446313216195</v>
      </c>
      <c r="E207" s="86">
        <f t="shared" si="23"/>
        <v>232.7105995524773</v>
      </c>
      <c r="F207" s="96">
        <f t="shared" si="24"/>
        <v>2.3333333333333335</v>
      </c>
      <c r="G207" s="96">
        <f t="shared" si="29"/>
        <v>235.04393288581065</v>
      </c>
      <c r="H207" s="87"/>
      <c r="I207" s="87"/>
      <c r="J207" s="87"/>
      <c r="L207" s="22">
        <f t="shared" si="30"/>
        <v>11865.781857558552</v>
      </c>
      <c r="M207" s="22">
        <f t="shared" si="31"/>
        <v>171.25932700690217</v>
      </c>
      <c r="N207" s="22">
        <f t="shared" si="25"/>
        <v>63.05514861266579</v>
      </c>
      <c r="O207" s="22">
        <f t="shared" si="26"/>
        <v>234.31447561956796</v>
      </c>
      <c r="P207" s="22">
        <f t="shared" si="32"/>
        <v>236.6478089529013</v>
      </c>
    </row>
    <row r="208" spans="1:16" ht="12.75">
      <c r="A208" s="6">
        <v>182</v>
      </c>
      <c r="B208" s="86">
        <f t="shared" si="22"/>
        <v>11636.859844013521</v>
      </c>
      <c r="C208" s="86">
        <f t="shared" si="27"/>
        <v>171.6997085309973</v>
      </c>
      <c r="D208" s="86">
        <f t="shared" si="28"/>
        <v>61.01089102148001</v>
      </c>
      <c r="E208" s="86">
        <f t="shared" si="23"/>
        <v>232.7105995524773</v>
      </c>
      <c r="F208" s="96">
        <f t="shared" si="24"/>
        <v>2.3333333333333335</v>
      </c>
      <c r="G208" s="96">
        <f t="shared" si="29"/>
        <v>235.04393288581065</v>
      </c>
      <c r="H208" s="87"/>
      <c r="I208" s="87"/>
      <c r="J208" s="87"/>
      <c r="L208" s="22">
        <f t="shared" si="30"/>
        <v>11693.625401252999</v>
      </c>
      <c r="M208" s="22">
        <f t="shared" si="31"/>
        <v>172.15645630555176</v>
      </c>
      <c r="N208" s="22">
        <f t="shared" si="25"/>
        <v>62.1580193140162</v>
      </c>
      <c r="O208" s="22">
        <f t="shared" si="26"/>
        <v>234.31447561956796</v>
      </c>
      <c r="P208" s="22">
        <f t="shared" si="32"/>
        <v>236.6478089529013</v>
      </c>
    </row>
    <row r="209" spans="1:16" ht="12.75">
      <c r="A209" s="6">
        <v>183</v>
      </c>
      <c r="B209" s="86">
        <f t="shared" si="22"/>
        <v>11464.27302032178</v>
      </c>
      <c r="C209" s="86">
        <f t="shared" si="27"/>
        <v>172.5868236917408</v>
      </c>
      <c r="D209" s="86">
        <f t="shared" si="28"/>
        <v>60.12377586073652</v>
      </c>
      <c r="E209" s="86">
        <f t="shared" si="23"/>
        <v>232.7105995524773</v>
      </c>
      <c r="F209" s="96">
        <f t="shared" si="24"/>
        <v>2.3333333333333335</v>
      </c>
      <c r="G209" s="96">
        <f t="shared" si="29"/>
        <v>235.04393288581065</v>
      </c>
      <c r="H209" s="87"/>
      <c r="I209" s="87"/>
      <c r="J209" s="87"/>
      <c r="L209" s="22">
        <f t="shared" si="30"/>
        <v>11520.56711610342</v>
      </c>
      <c r="M209" s="22">
        <f t="shared" si="31"/>
        <v>173.0582851495783</v>
      </c>
      <c r="N209" s="22">
        <f t="shared" si="25"/>
        <v>61.25619046998966</v>
      </c>
      <c r="O209" s="22">
        <f t="shared" si="26"/>
        <v>234.31447561956796</v>
      </c>
      <c r="P209" s="22">
        <f t="shared" si="32"/>
        <v>236.6478089529013</v>
      </c>
    </row>
    <row r="210" spans="1:16" ht="12.75">
      <c r="A210" s="6">
        <v>184</v>
      </c>
      <c r="B210" s="86">
        <f t="shared" si="22"/>
        <v>11290.794498040965</v>
      </c>
      <c r="C210" s="86">
        <f t="shared" si="27"/>
        <v>173.4785222808148</v>
      </c>
      <c r="D210" s="86">
        <f t="shared" si="28"/>
        <v>59.232077271662526</v>
      </c>
      <c r="E210" s="86">
        <f t="shared" si="23"/>
        <v>232.7105995524773</v>
      </c>
      <c r="F210" s="96">
        <f t="shared" si="24"/>
        <v>2.3333333333333335</v>
      </c>
      <c r="G210" s="96">
        <f t="shared" si="29"/>
        <v>235.04393288581065</v>
      </c>
      <c r="H210" s="87"/>
      <c r="I210" s="87"/>
      <c r="J210" s="87"/>
      <c r="L210" s="22">
        <f t="shared" si="30"/>
        <v>11346.602277946218</v>
      </c>
      <c r="M210" s="22">
        <f t="shared" si="31"/>
        <v>173.96483815720214</v>
      </c>
      <c r="N210" s="22">
        <f t="shared" si="25"/>
        <v>60.34963746236583</v>
      </c>
      <c r="O210" s="22">
        <f t="shared" si="26"/>
        <v>234.31447561956796</v>
      </c>
      <c r="P210" s="22">
        <f t="shared" si="32"/>
        <v>236.6478089529013</v>
      </c>
    </row>
    <row r="211" spans="1:16" ht="12.75">
      <c r="A211" s="6">
        <v>185</v>
      </c>
      <c r="B211" s="86">
        <f t="shared" si="22"/>
        <v>11116.4196700617</v>
      </c>
      <c r="C211" s="86">
        <f t="shared" si="27"/>
        <v>174.37482797926566</v>
      </c>
      <c r="D211" s="86">
        <f t="shared" si="28"/>
        <v>58.33577157321165</v>
      </c>
      <c r="E211" s="86">
        <f t="shared" si="23"/>
        <v>232.7105995524773</v>
      </c>
      <c r="F211" s="96">
        <f t="shared" si="24"/>
        <v>2.3333333333333335</v>
      </c>
      <c r="G211" s="96">
        <f t="shared" si="29"/>
        <v>235.04393288581065</v>
      </c>
      <c r="H211" s="87"/>
      <c r="I211" s="87"/>
      <c r="J211" s="87"/>
      <c r="L211" s="22">
        <f t="shared" si="30"/>
        <v>11171.726137870613</v>
      </c>
      <c r="M211" s="22">
        <f t="shared" si="31"/>
        <v>174.87614007560433</v>
      </c>
      <c r="N211" s="22">
        <f t="shared" si="25"/>
        <v>59.43833554396363</v>
      </c>
      <c r="O211" s="22">
        <f t="shared" si="26"/>
        <v>234.31447561956796</v>
      </c>
      <c r="P211" s="22">
        <f t="shared" si="32"/>
        <v>236.6478089529013</v>
      </c>
    </row>
    <row r="212" spans="1:16" ht="12.75">
      <c r="A212" s="6">
        <v>186</v>
      </c>
      <c r="B212" s="86">
        <f t="shared" si="22"/>
        <v>10941.143905471208</v>
      </c>
      <c r="C212" s="86">
        <f t="shared" si="27"/>
        <v>175.27576459049186</v>
      </c>
      <c r="D212" s="86">
        <f t="shared" si="28"/>
        <v>57.434834961985445</v>
      </c>
      <c r="E212" s="86">
        <f t="shared" si="23"/>
        <v>232.7105995524773</v>
      </c>
      <c r="F212" s="96">
        <f t="shared" si="24"/>
        <v>2.3333333333333335</v>
      </c>
      <c r="G212" s="96">
        <f t="shared" si="29"/>
        <v>235.04393288581065</v>
      </c>
      <c r="H212" s="87"/>
      <c r="I212" s="87"/>
      <c r="J212" s="87"/>
      <c r="L212" s="22">
        <f t="shared" si="30"/>
        <v>10995.93392208901</v>
      </c>
      <c r="M212" s="22">
        <f t="shared" si="31"/>
        <v>175.79221578160224</v>
      </c>
      <c r="N212" s="22">
        <f t="shared" si="25"/>
        <v>58.52225983796573</v>
      </c>
      <c r="O212" s="22">
        <f t="shared" si="26"/>
        <v>234.31447561956796</v>
      </c>
      <c r="P212" s="22">
        <f t="shared" si="32"/>
        <v>236.6478089529013</v>
      </c>
    </row>
    <row r="213" spans="1:16" ht="12.75">
      <c r="A213" s="6">
        <v>187</v>
      </c>
      <c r="B213" s="86">
        <f t="shared" si="22"/>
        <v>10764.962549430333</v>
      </c>
      <c r="C213" s="86">
        <f t="shared" si="27"/>
        <v>176.18135604087607</v>
      </c>
      <c r="D213" s="86">
        <f t="shared" si="28"/>
        <v>56.529243511601244</v>
      </c>
      <c r="E213" s="86">
        <f t="shared" si="23"/>
        <v>232.7105995524773</v>
      </c>
      <c r="F213" s="96">
        <f t="shared" si="24"/>
        <v>2.3333333333333335</v>
      </c>
      <c r="G213" s="96">
        <f t="shared" si="29"/>
        <v>235.04393288581065</v>
      </c>
      <c r="H213" s="87"/>
      <c r="I213" s="87"/>
      <c r="J213" s="87"/>
      <c r="L213" s="22">
        <f t="shared" si="30"/>
        <v>10819.220831806682</v>
      </c>
      <c r="M213" s="22">
        <f t="shared" si="31"/>
        <v>176.71309028232855</v>
      </c>
      <c r="N213" s="22">
        <f t="shared" si="25"/>
        <v>57.601385337239414</v>
      </c>
      <c r="O213" s="22">
        <f t="shared" si="26"/>
        <v>234.31447561956796</v>
      </c>
      <c r="P213" s="22">
        <f t="shared" si="32"/>
        <v>236.6478089529013</v>
      </c>
    </row>
    <row r="214" spans="1:16" ht="12.75">
      <c r="A214" s="6">
        <v>188</v>
      </c>
      <c r="B214" s="86">
        <f t="shared" si="22"/>
        <v>10587.870923049912</v>
      </c>
      <c r="C214" s="86">
        <f t="shared" si="27"/>
        <v>177.0916263804206</v>
      </c>
      <c r="D214" s="86">
        <f t="shared" si="28"/>
        <v>55.61897317205672</v>
      </c>
      <c r="E214" s="86">
        <f t="shared" si="23"/>
        <v>232.7105995524773</v>
      </c>
      <c r="F214" s="96">
        <f t="shared" si="24"/>
        <v>2.3333333333333335</v>
      </c>
      <c r="G214" s="96">
        <f t="shared" si="29"/>
        <v>235.04393288581065</v>
      </c>
      <c r="H214" s="87"/>
      <c r="I214" s="87"/>
      <c r="J214" s="87"/>
      <c r="L214" s="22">
        <f t="shared" si="30"/>
        <v>10641.582043090768</v>
      </c>
      <c r="M214" s="22">
        <f t="shared" si="31"/>
        <v>177.638788715914</v>
      </c>
      <c r="N214" s="22">
        <f t="shared" si="25"/>
        <v>56.675686903653975</v>
      </c>
      <c r="O214" s="22">
        <f t="shared" si="26"/>
        <v>234.31447561956796</v>
      </c>
      <c r="P214" s="22">
        <f t="shared" si="32"/>
        <v>236.6478089529013</v>
      </c>
    </row>
    <row r="215" spans="1:16" ht="12.75">
      <c r="A215" s="6">
        <v>189</v>
      </c>
      <c r="B215" s="86">
        <f t="shared" si="22"/>
        <v>10409.864323266525</v>
      </c>
      <c r="C215" s="86">
        <f t="shared" si="27"/>
        <v>178.0065997833861</v>
      </c>
      <c r="D215" s="86">
        <f t="shared" si="28"/>
        <v>54.70399976909121</v>
      </c>
      <c r="E215" s="86">
        <f t="shared" si="23"/>
        <v>232.7105995524773</v>
      </c>
      <c r="F215" s="96">
        <f t="shared" si="24"/>
        <v>2.3333333333333335</v>
      </c>
      <c r="G215" s="96">
        <f t="shared" si="29"/>
        <v>235.04393288581065</v>
      </c>
      <c r="H215" s="87"/>
      <c r="I215" s="87"/>
      <c r="J215" s="87"/>
      <c r="L215" s="22">
        <f t="shared" si="30"/>
        <v>10463.012706738595</v>
      </c>
      <c r="M215" s="22">
        <f t="shared" si="31"/>
        <v>178.5693363521735</v>
      </c>
      <c r="N215" s="22">
        <f t="shared" si="25"/>
        <v>55.74513926739446</v>
      </c>
      <c r="O215" s="22">
        <f t="shared" si="26"/>
        <v>234.31447561956796</v>
      </c>
      <c r="P215" s="22">
        <f t="shared" si="32"/>
        <v>236.6478089529013</v>
      </c>
    </row>
    <row r="216" spans="1:16" ht="12.75">
      <c r="A216" s="6">
        <v>190</v>
      </c>
      <c r="B216" s="86">
        <f t="shared" si="22"/>
        <v>10230.938022717592</v>
      </c>
      <c r="C216" s="86">
        <f t="shared" si="27"/>
        <v>178.9263005489336</v>
      </c>
      <c r="D216" s="86">
        <f t="shared" si="28"/>
        <v>53.784299003543715</v>
      </c>
      <c r="E216" s="86">
        <f t="shared" si="23"/>
        <v>232.7105995524773</v>
      </c>
      <c r="F216" s="96">
        <f t="shared" si="24"/>
        <v>2.3333333333333335</v>
      </c>
      <c r="G216" s="96">
        <f t="shared" si="29"/>
        <v>235.04393288581065</v>
      </c>
      <c r="H216" s="87"/>
      <c r="I216" s="87"/>
      <c r="J216" s="87"/>
      <c r="L216" s="22">
        <f t="shared" si="30"/>
        <v>10283.5079481453</v>
      </c>
      <c r="M216" s="22">
        <f t="shared" si="31"/>
        <v>179.50475859329612</v>
      </c>
      <c r="N216" s="22">
        <f t="shared" si="25"/>
        <v>54.80971702627184</v>
      </c>
      <c r="O216" s="22">
        <f t="shared" si="26"/>
        <v>234.31447561956796</v>
      </c>
      <c r="P216" s="22">
        <f t="shared" si="32"/>
        <v>236.6478089529013</v>
      </c>
    </row>
    <row r="217" spans="1:16" ht="12.75">
      <c r="A217" s="6">
        <v>191</v>
      </c>
      <c r="B217" s="86">
        <f t="shared" si="22"/>
        <v>10051.087269615822</v>
      </c>
      <c r="C217" s="86">
        <f t="shared" si="27"/>
        <v>179.85075310176975</v>
      </c>
      <c r="D217" s="86">
        <f t="shared" si="28"/>
        <v>52.85984645070756</v>
      </c>
      <c r="E217" s="86">
        <f t="shared" si="23"/>
        <v>232.7105995524773</v>
      </c>
      <c r="F217" s="96">
        <f t="shared" si="24"/>
        <v>2.3333333333333335</v>
      </c>
      <c r="G217" s="96">
        <f t="shared" si="29"/>
        <v>235.04393288581065</v>
      </c>
      <c r="H217" s="87"/>
      <c r="I217" s="87"/>
      <c r="J217" s="87"/>
      <c r="L217" s="22">
        <f t="shared" si="30"/>
        <v>10103.062867170762</v>
      </c>
      <c r="M217" s="22">
        <f t="shared" si="31"/>
        <v>180.4450809745383</v>
      </c>
      <c r="N217" s="22">
        <f t="shared" si="25"/>
        <v>53.86939464502965</v>
      </c>
      <c r="O217" s="22">
        <f t="shared" si="26"/>
        <v>234.31447561956796</v>
      </c>
      <c r="P217" s="22">
        <f t="shared" si="32"/>
        <v>236.6478089529013</v>
      </c>
    </row>
    <row r="218" spans="1:16" ht="12.75">
      <c r="A218" s="6">
        <v>192</v>
      </c>
      <c r="B218" s="86">
        <f t="shared" si="22"/>
        <v>9870.307287623027</v>
      </c>
      <c r="C218" s="86">
        <f t="shared" si="27"/>
        <v>180.77998199279557</v>
      </c>
      <c r="D218" s="86">
        <f t="shared" si="28"/>
        <v>51.93061755968174</v>
      </c>
      <c r="E218" s="86">
        <f t="shared" si="23"/>
        <v>232.7105995524773</v>
      </c>
      <c r="F218" s="96">
        <f t="shared" si="24"/>
        <v>2.3333333333333335</v>
      </c>
      <c r="G218" s="96">
        <f t="shared" si="29"/>
        <v>235.04393288581065</v>
      </c>
      <c r="H218" s="87"/>
      <c r="I218" s="87"/>
      <c r="J218" s="87"/>
      <c r="L218" s="22">
        <f t="shared" si="30"/>
        <v>9921.672538005841</v>
      </c>
      <c r="M218" s="22">
        <f t="shared" si="31"/>
        <v>181.39032916492113</v>
      </c>
      <c r="N218" s="22">
        <f t="shared" si="25"/>
        <v>52.92414645464683</v>
      </c>
      <c r="O218" s="22">
        <f t="shared" si="26"/>
        <v>234.31447561956796</v>
      </c>
      <c r="P218" s="22">
        <f t="shared" si="32"/>
        <v>236.6478089529013</v>
      </c>
    </row>
    <row r="219" spans="1:16" ht="12.75">
      <c r="A219" s="6">
        <v>193</v>
      </c>
      <c r="B219" s="86">
        <f aca="true" t="shared" si="33" ref="B219:B282">+B218-C219</f>
        <v>9688.59327572327</v>
      </c>
      <c r="C219" s="86">
        <f t="shared" si="27"/>
        <v>181.71401189975833</v>
      </c>
      <c r="D219" s="86">
        <f t="shared" si="28"/>
        <v>50.99658765271897</v>
      </c>
      <c r="E219" s="86">
        <f aca="true" t="shared" si="34" ref="E219:E282">+IF(A219&lt;=$B$5,IF(A219&lt;=$B$21,B218*$B$8/12,PMT($B$8/12,$B$5-$B$21,-$B$4)),0)</f>
        <v>232.7105995524773</v>
      </c>
      <c r="F219" s="96">
        <f aca="true" t="shared" si="35" ref="F219:F282">IF(A219&lt;=B$5,B$16+B$17/12,0)</f>
        <v>2.3333333333333335</v>
      </c>
      <c r="G219" s="96">
        <f t="shared" si="29"/>
        <v>235.04393288581065</v>
      </c>
      <c r="H219" s="87"/>
      <c r="I219" s="87"/>
      <c r="J219" s="87"/>
      <c r="L219" s="22">
        <f t="shared" si="30"/>
        <v>9739.332009037911</v>
      </c>
      <c r="M219" s="22">
        <f t="shared" si="31"/>
        <v>182.34052896793088</v>
      </c>
      <c r="N219" s="22">
        <f aca="true" t="shared" si="36" ref="N219:N282">+IF(A219&lt;=$B$5,L218*$B$22/12,0)</f>
        <v>51.97394665163708</v>
      </c>
      <c r="O219" s="22">
        <f aca="true" t="shared" si="37" ref="O219:O282">+IF(A219&lt;=$B$5,IF(A219&lt;=$B$21,L218*$B$22/12,PMT($B$22/12,$B$5-$B$21,-$B$4)),0)</f>
        <v>234.31447561956796</v>
      </c>
      <c r="P219" s="22">
        <f t="shared" si="32"/>
        <v>236.6478089529013</v>
      </c>
    </row>
    <row r="220" spans="1:16" ht="12.75">
      <c r="A220" s="6">
        <v>194</v>
      </c>
      <c r="B220" s="86">
        <f t="shared" si="33"/>
        <v>9505.940408095363</v>
      </c>
      <c r="C220" s="86">
        <f aca="true" t="shared" si="38" ref="C220:C283">+E220-D220</f>
        <v>182.65286762790709</v>
      </c>
      <c r="D220" s="86">
        <f aca="true" t="shared" si="39" ref="D220:D283">+IF(A220&lt;=$B$5,B219*$B$8/12,0)</f>
        <v>50.05773192457023</v>
      </c>
      <c r="E220" s="86">
        <f t="shared" si="34"/>
        <v>232.7105995524773</v>
      </c>
      <c r="F220" s="96">
        <f t="shared" si="35"/>
        <v>2.3333333333333335</v>
      </c>
      <c r="G220" s="96">
        <f aca="true" t="shared" si="40" ref="G220:G283">+E220+F220</f>
        <v>235.04393288581065</v>
      </c>
      <c r="H220" s="87"/>
      <c r="I220" s="87"/>
      <c r="J220" s="87"/>
      <c r="L220" s="22">
        <f aca="true" t="shared" si="41" ref="L220:L283">L219-M220</f>
        <v>9556.036302715687</v>
      </c>
      <c r="M220" s="22">
        <f aca="true" t="shared" si="42" ref="M220:M283">+O220-N220</f>
        <v>183.29570632222354</v>
      </c>
      <c r="N220" s="22">
        <f t="shared" si="36"/>
        <v>51.01876929734442</v>
      </c>
      <c r="O220" s="22">
        <f t="shared" si="37"/>
        <v>234.31447561956796</v>
      </c>
      <c r="P220" s="22">
        <f aca="true" t="shared" si="43" ref="P220:P283">O220+F220</f>
        <v>236.6478089529013</v>
      </c>
    </row>
    <row r="221" spans="1:16" ht="12.75">
      <c r="A221" s="6">
        <v>195</v>
      </c>
      <c r="B221" s="86">
        <f t="shared" si="33"/>
        <v>9322.34383398471</v>
      </c>
      <c r="C221" s="86">
        <f t="shared" si="38"/>
        <v>183.59657411065126</v>
      </c>
      <c r="D221" s="86">
        <f t="shared" si="39"/>
        <v>49.114025441826044</v>
      </c>
      <c r="E221" s="86">
        <f t="shared" si="34"/>
        <v>232.7105995524773</v>
      </c>
      <c r="F221" s="96">
        <f t="shared" si="35"/>
        <v>2.3333333333333335</v>
      </c>
      <c r="G221" s="96">
        <f t="shared" si="40"/>
        <v>235.04393288581065</v>
      </c>
      <c r="H221" s="87"/>
      <c r="I221" s="87"/>
      <c r="J221" s="87"/>
      <c r="L221" s="22">
        <f t="shared" si="41"/>
        <v>9371.780415413354</v>
      </c>
      <c r="M221" s="22">
        <f t="shared" si="42"/>
        <v>184.25588730233278</v>
      </c>
      <c r="N221" s="22">
        <f t="shared" si="36"/>
        <v>50.05858831723518</v>
      </c>
      <c r="O221" s="22">
        <f t="shared" si="37"/>
        <v>234.31447561956796</v>
      </c>
      <c r="P221" s="22">
        <f t="shared" si="43"/>
        <v>236.6478089529013</v>
      </c>
    </row>
    <row r="222" spans="1:16" ht="12.75">
      <c r="A222" s="6">
        <v>196</v>
      </c>
      <c r="B222" s="86">
        <f t="shared" si="33"/>
        <v>9137.798677574488</v>
      </c>
      <c r="C222" s="86">
        <f t="shared" si="38"/>
        <v>184.54515641022297</v>
      </c>
      <c r="D222" s="86">
        <f t="shared" si="39"/>
        <v>48.16544314225434</v>
      </c>
      <c r="E222" s="86">
        <f t="shared" si="34"/>
        <v>232.7105995524773</v>
      </c>
      <c r="F222" s="96">
        <f t="shared" si="35"/>
        <v>2.3333333333333335</v>
      </c>
      <c r="G222" s="96">
        <f t="shared" si="40"/>
        <v>235.04393288581065</v>
      </c>
      <c r="H222" s="87"/>
      <c r="I222" s="87"/>
      <c r="J222" s="87"/>
      <c r="L222" s="22">
        <f t="shared" si="41"/>
        <v>9186.559317293972</v>
      </c>
      <c r="M222" s="22">
        <f t="shared" si="42"/>
        <v>185.22109811938182</v>
      </c>
      <c r="N222" s="22">
        <f t="shared" si="36"/>
        <v>49.09337750018614</v>
      </c>
      <c r="O222" s="22">
        <f t="shared" si="37"/>
        <v>234.31447561956796</v>
      </c>
      <c r="P222" s="22">
        <f t="shared" si="43"/>
        <v>236.6478089529013</v>
      </c>
    </row>
    <row r="223" spans="1:16" ht="12.75">
      <c r="A223" s="6">
        <v>197</v>
      </c>
      <c r="B223" s="86">
        <f t="shared" si="33"/>
        <v>8952.300037856146</v>
      </c>
      <c r="C223" s="86">
        <f t="shared" si="38"/>
        <v>185.49863971834245</v>
      </c>
      <c r="D223" s="86">
        <f t="shared" si="39"/>
        <v>47.21195983413486</v>
      </c>
      <c r="E223" s="86">
        <f t="shared" si="34"/>
        <v>232.7105995524773</v>
      </c>
      <c r="F223" s="96">
        <f t="shared" si="35"/>
        <v>2.3333333333333335</v>
      </c>
      <c r="G223" s="96">
        <f t="shared" si="40"/>
        <v>235.04393288581065</v>
      </c>
      <c r="H223" s="87"/>
      <c r="I223" s="87"/>
      <c r="J223" s="87"/>
      <c r="L223" s="22">
        <f t="shared" si="41"/>
        <v>9000.367952172173</v>
      </c>
      <c r="M223" s="22">
        <f t="shared" si="42"/>
        <v>186.19136512179884</v>
      </c>
      <c r="N223" s="22">
        <f t="shared" si="36"/>
        <v>48.12311049776911</v>
      </c>
      <c r="O223" s="22">
        <f t="shared" si="37"/>
        <v>234.31447561956796</v>
      </c>
      <c r="P223" s="22">
        <f t="shared" si="43"/>
        <v>236.6478089529013</v>
      </c>
    </row>
    <row r="224" spans="1:16" ht="12.75">
      <c r="A224" s="6">
        <v>198</v>
      </c>
      <c r="B224" s="86">
        <f t="shared" si="33"/>
        <v>8765.842988499258</v>
      </c>
      <c r="C224" s="86">
        <f t="shared" si="38"/>
        <v>186.4570493568872</v>
      </c>
      <c r="D224" s="86">
        <f t="shared" si="39"/>
        <v>46.253550195590094</v>
      </c>
      <c r="E224" s="86">
        <f t="shared" si="34"/>
        <v>232.7105995524773</v>
      </c>
      <c r="F224" s="96">
        <f t="shared" si="35"/>
        <v>2.3333333333333335</v>
      </c>
      <c r="G224" s="96">
        <f t="shared" si="40"/>
        <v>235.04393288581065</v>
      </c>
      <c r="H224" s="87"/>
      <c r="I224" s="87"/>
      <c r="J224" s="87"/>
      <c r="L224" s="22">
        <f t="shared" si="41"/>
        <v>8813.201237376137</v>
      </c>
      <c r="M224" s="22">
        <f t="shared" si="42"/>
        <v>187.16671479603642</v>
      </c>
      <c r="N224" s="22">
        <f t="shared" si="36"/>
        <v>47.14776082353154</v>
      </c>
      <c r="O224" s="22">
        <f t="shared" si="37"/>
        <v>234.31447561956796</v>
      </c>
      <c r="P224" s="22">
        <f t="shared" si="43"/>
        <v>236.6478089529013</v>
      </c>
    </row>
    <row r="225" spans="1:16" ht="12.75">
      <c r="A225" s="6">
        <v>199</v>
      </c>
      <c r="B225" s="86">
        <f t="shared" si="33"/>
        <v>8578.422577720694</v>
      </c>
      <c r="C225" s="86">
        <f t="shared" si="38"/>
        <v>187.42041077856447</v>
      </c>
      <c r="D225" s="86">
        <f t="shared" si="39"/>
        <v>45.29018877391283</v>
      </c>
      <c r="E225" s="86">
        <f t="shared" si="34"/>
        <v>232.7105995524773</v>
      </c>
      <c r="F225" s="96">
        <f t="shared" si="35"/>
        <v>2.3333333333333335</v>
      </c>
      <c r="G225" s="96">
        <f t="shared" si="40"/>
        <v>235.04393288581065</v>
      </c>
      <c r="H225" s="87"/>
      <c r="I225" s="87"/>
      <c r="J225" s="87"/>
      <c r="L225" s="22">
        <f t="shared" si="41"/>
        <v>8625.054063608843</v>
      </c>
      <c r="M225" s="22">
        <f t="shared" si="42"/>
        <v>188.14717376729436</v>
      </c>
      <c r="N225" s="22">
        <f t="shared" si="36"/>
        <v>46.1673018522736</v>
      </c>
      <c r="O225" s="22">
        <f t="shared" si="37"/>
        <v>234.31447561956796</v>
      </c>
      <c r="P225" s="22">
        <f t="shared" si="43"/>
        <v>236.6478089529013</v>
      </c>
    </row>
    <row r="226" spans="1:16" ht="12.75">
      <c r="A226" s="6">
        <v>200</v>
      </c>
      <c r="B226" s="86">
        <f t="shared" si="33"/>
        <v>8390.033828153108</v>
      </c>
      <c r="C226" s="86">
        <f t="shared" si="38"/>
        <v>188.38874956758704</v>
      </c>
      <c r="D226" s="86">
        <f t="shared" si="39"/>
        <v>44.32184998489026</v>
      </c>
      <c r="E226" s="86">
        <f t="shared" si="34"/>
        <v>232.7105995524773</v>
      </c>
      <c r="F226" s="96">
        <f t="shared" si="35"/>
        <v>2.3333333333333335</v>
      </c>
      <c r="G226" s="96">
        <f t="shared" si="40"/>
        <v>235.04393288581065</v>
      </c>
      <c r="H226" s="87"/>
      <c r="I226" s="87"/>
      <c r="J226" s="87"/>
      <c r="L226" s="22">
        <f t="shared" si="41"/>
        <v>8435.921294808595</v>
      </c>
      <c r="M226" s="22">
        <f t="shared" si="42"/>
        <v>189.13276880024665</v>
      </c>
      <c r="N226" s="22">
        <f t="shared" si="36"/>
        <v>45.18170681932131</v>
      </c>
      <c r="O226" s="22">
        <f t="shared" si="37"/>
        <v>234.31447561956796</v>
      </c>
      <c r="P226" s="22">
        <f t="shared" si="43"/>
        <v>236.6478089529013</v>
      </c>
    </row>
    <row r="227" spans="1:16" ht="12.75">
      <c r="A227" s="6">
        <v>201</v>
      </c>
      <c r="B227" s="86">
        <f t="shared" si="33"/>
        <v>8200.671736712755</v>
      </c>
      <c r="C227" s="86">
        <f t="shared" si="38"/>
        <v>189.3620914403529</v>
      </c>
      <c r="D227" s="86">
        <f t="shared" si="39"/>
        <v>43.34850811212439</v>
      </c>
      <c r="E227" s="86">
        <f t="shared" si="34"/>
        <v>232.7105995524773</v>
      </c>
      <c r="F227" s="96">
        <f t="shared" si="35"/>
        <v>2.3333333333333335</v>
      </c>
      <c r="G227" s="96">
        <f t="shared" si="40"/>
        <v>235.04393288581065</v>
      </c>
      <c r="H227" s="87"/>
      <c r="I227" s="87"/>
      <c r="J227" s="87"/>
      <c r="L227" s="22">
        <f t="shared" si="41"/>
        <v>8245.797768008822</v>
      </c>
      <c r="M227" s="22">
        <f t="shared" si="42"/>
        <v>190.123526799772</v>
      </c>
      <c r="N227" s="22">
        <f t="shared" si="36"/>
        <v>44.19094881979595</v>
      </c>
      <c r="O227" s="22">
        <f t="shared" si="37"/>
        <v>234.31447561956796</v>
      </c>
      <c r="P227" s="22">
        <f t="shared" si="43"/>
        <v>236.6478089529013</v>
      </c>
    </row>
    <row r="228" spans="1:16" ht="12.75">
      <c r="A228" s="6">
        <v>202</v>
      </c>
      <c r="B228" s="86">
        <f t="shared" si="33"/>
        <v>8010.331274466626</v>
      </c>
      <c r="C228" s="86">
        <f t="shared" si="38"/>
        <v>190.34046224612808</v>
      </c>
      <c r="D228" s="86">
        <f t="shared" si="39"/>
        <v>42.370137306349235</v>
      </c>
      <c r="E228" s="86">
        <f t="shared" si="34"/>
        <v>232.7105995524773</v>
      </c>
      <c r="F228" s="96">
        <f t="shared" si="35"/>
        <v>2.3333333333333335</v>
      </c>
      <c r="G228" s="96">
        <f t="shared" si="40"/>
        <v>235.04393288581065</v>
      </c>
      <c r="H228" s="87"/>
      <c r="I228" s="87"/>
      <c r="J228" s="87"/>
      <c r="L228" s="22">
        <f t="shared" si="41"/>
        <v>8054.678293197134</v>
      </c>
      <c r="M228" s="22">
        <f t="shared" si="42"/>
        <v>191.1194748116884</v>
      </c>
      <c r="N228" s="22">
        <f t="shared" si="36"/>
        <v>43.195000807879545</v>
      </c>
      <c r="O228" s="22">
        <f t="shared" si="37"/>
        <v>234.31447561956796</v>
      </c>
      <c r="P228" s="22">
        <f t="shared" si="43"/>
        <v>236.6478089529013</v>
      </c>
    </row>
    <row r="229" spans="1:16" ht="12.75">
      <c r="A229" s="6">
        <v>203</v>
      </c>
      <c r="B229" s="86">
        <f t="shared" si="33"/>
        <v>7819.0073864988935</v>
      </c>
      <c r="C229" s="86">
        <f t="shared" si="38"/>
        <v>191.32388796773307</v>
      </c>
      <c r="D229" s="86">
        <f t="shared" si="39"/>
        <v>41.38671158474424</v>
      </c>
      <c r="E229" s="86">
        <f t="shared" si="34"/>
        <v>232.7105995524773</v>
      </c>
      <c r="F229" s="96">
        <f t="shared" si="35"/>
        <v>2.3333333333333335</v>
      </c>
      <c r="G229" s="96">
        <f t="shared" si="40"/>
        <v>235.04393288581065</v>
      </c>
      <c r="H229" s="87"/>
      <c r="I229" s="87"/>
      <c r="J229" s="87"/>
      <c r="L229" s="22">
        <f t="shared" si="41"/>
        <v>7862.557653173642</v>
      </c>
      <c r="M229" s="22">
        <f t="shared" si="42"/>
        <v>192.12064002349132</v>
      </c>
      <c r="N229" s="22">
        <f t="shared" si="36"/>
        <v>42.193835596076646</v>
      </c>
      <c r="O229" s="22">
        <f t="shared" si="37"/>
        <v>234.31447561956796</v>
      </c>
      <c r="P229" s="22">
        <f t="shared" si="43"/>
        <v>236.6478089529013</v>
      </c>
    </row>
    <row r="230" spans="1:16" ht="12.75">
      <c r="A230" s="6">
        <v>204</v>
      </c>
      <c r="B230" s="86">
        <f t="shared" si="33"/>
        <v>7626.694991776661</v>
      </c>
      <c r="C230" s="86">
        <f t="shared" si="38"/>
        <v>192.31239472223302</v>
      </c>
      <c r="D230" s="86">
        <f t="shared" si="39"/>
        <v>40.39820483024428</v>
      </c>
      <c r="E230" s="86">
        <f t="shared" si="34"/>
        <v>232.7105995524773</v>
      </c>
      <c r="F230" s="96">
        <f t="shared" si="35"/>
        <v>2.3333333333333335</v>
      </c>
      <c r="G230" s="96">
        <f t="shared" si="40"/>
        <v>235.04393288581065</v>
      </c>
      <c r="H230" s="87"/>
      <c r="I230" s="87"/>
      <c r="J230" s="87"/>
      <c r="L230" s="22">
        <f t="shared" si="41"/>
        <v>7669.430603408547</v>
      </c>
      <c r="M230" s="22">
        <f t="shared" si="42"/>
        <v>193.12704976509585</v>
      </c>
      <c r="N230" s="22">
        <f t="shared" si="36"/>
        <v>41.18742585447211</v>
      </c>
      <c r="O230" s="22">
        <f t="shared" si="37"/>
        <v>234.31447561956796</v>
      </c>
      <c r="P230" s="22">
        <f t="shared" si="43"/>
        <v>236.6478089529013</v>
      </c>
    </row>
    <row r="231" spans="1:16" ht="12.75">
      <c r="A231" s="6">
        <v>205</v>
      </c>
      <c r="B231" s="86">
        <f t="shared" si="33"/>
        <v>7433.388983015029</v>
      </c>
      <c r="C231" s="86">
        <f t="shared" si="38"/>
        <v>193.30600876163123</v>
      </c>
      <c r="D231" s="86">
        <f t="shared" si="39"/>
        <v>39.40459079084608</v>
      </c>
      <c r="E231" s="86">
        <f t="shared" si="34"/>
        <v>232.7105995524773</v>
      </c>
      <c r="F231" s="96">
        <f t="shared" si="35"/>
        <v>2.3333333333333335</v>
      </c>
      <c r="G231" s="96">
        <f t="shared" si="40"/>
        <v>235.04393288581065</v>
      </c>
      <c r="H231" s="87"/>
      <c r="I231" s="87"/>
      <c r="J231" s="87"/>
      <c r="L231" s="22">
        <f t="shared" si="41"/>
        <v>7475.291871898964</v>
      </c>
      <c r="M231" s="22">
        <f t="shared" si="42"/>
        <v>194.13873150958293</v>
      </c>
      <c r="N231" s="22">
        <f t="shared" si="36"/>
        <v>40.17574410998504</v>
      </c>
      <c r="O231" s="22">
        <f t="shared" si="37"/>
        <v>234.31447561956796</v>
      </c>
      <c r="P231" s="22">
        <f t="shared" si="43"/>
        <v>236.6478089529013</v>
      </c>
    </row>
    <row r="232" spans="1:16" ht="12.75">
      <c r="A232" s="6">
        <v>206</v>
      </c>
      <c r="B232" s="86">
        <f t="shared" si="33"/>
        <v>7239.084226541463</v>
      </c>
      <c r="C232" s="86">
        <f t="shared" si="38"/>
        <v>194.30475647356633</v>
      </c>
      <c r="D232" s="86">
        <f t="shared" si="39"/>
        <v>38.40584307891098</v>
      </c>
      <c r="E232" s="86">
        <f t="shared" si="34"/>
        <v>232.7105995524773</v>
      </c>
      <c r="F232" s="96">
        <f t="shared" si="35"/>
        <v>2.3333333333333335</v>
      </c>
      <c r="G232" s="96">
        <f t="shared" si="40"/>
        <v>235.04393288581065</v>
      </c>
      <c r="H232" s="87"/>
      <c r="I232" s="87"/>
      <c r="J232" s="87"/>
      <c r="L232" s="22">
        <f t="shared" si="41"/>
        <v>7280.136159025015</v>
      </c>
      <c r="M232" s="22">
        <f t="shared" si="42"/>
        <v>195.15571287394908</v>
      </c>
      <c r="N232" s="22">
        <f t="shared" si="36"/>
        <v>39.15876274561887</v>
      </c>
      <c r="O232" s="22">
        <f t="shared" si="37"/>
        <v>234.31447561956796</v>
      </c>
      <c r="P232" s="22">
        <f t="shared" si="43"/>
        <v>236.6478089529013</v>
      </c>
    </row>
    <row r="233" spans="1:16" ht="12.75">
      <c r="A233" s="6">
        <v>207</v>
      </c>
      <c r="B233" s="86">
        <f t="shared" si="33"/>
        <v>7043.77556215945</v>
      </c>
      <c r="C233" s="86">
        <f t="shared" si="38"/>
        <v>195.3086643820131</v>
      </c>
      <c r="D233" s="86">
        <f t="shared" si="39"/>
        <v>37.40193517046423</v>
      </c>
      <c r="E233" s="86">
        <f t="shared" si="34"/>
        <v>232.7105995524773</v>
      </c>
      <c r="F233" s="96">
        <f t="shared" si="35"/>
        <v>2.3333333333333335</v>
      </c>
      <c r="G233" s="96">
        <f t="shared" si="40"/>
        <v>235.04393288581065</v>
      </c>
      <c r="H233" s="87"/>
      <c r="I233" s="87"/>
      <c r="J233" s="87"/>
      <c r="L233" s="22">
        <f t="shared" si="41"/>
        <v>7083.958137405155</v>
      </c>
      <c r="M233" s="22">
        <f t="shared" si="42"/>
        <v>196.17802161986054</v>
      </c>
      <c r="N233" s="22">
        <f t="shared" si="36"/>
        <v>38.13645399970743</v>
      </c>
      <c r="O233" s="22">
        <f t="shared" si="37"/>
        <v>234.31447561956796</v>
      </c>
      <c r="P233" s="22">
        <f t="shared" si="43"/>
        <v>236.6478089529013</v>
      </c>
    </row>
    <row r="234" spans="1:16" ht="12.75">
      <c r="A234" s="6">
        <v>208</v>
      </c>
      <c r="B234" s="86">
        <f t="shared" si="33"/>
        <v>6847.457803011463</v>
      </c>
      <c r="C234" s="86">
        <f t="shared" si="38"/>
        <v>196.3177591479868</v>
      </c>
      <c r="D234" s="86">
        <f t="shared" si="39"/>
        <v>36.39284040449049</v>
      </c>
      <c r="E234" s="86">
        <f t="shared" si="34"/>
        <v>232.7105995524773</v>
      </c>
      <c r="F234" s="96">
        <f t="shared" si="35"/>
        <v>2.3333333333333335</v>
      </c>
      <c r="G234" s="96">
        <f t="shared" si="40"/>
        <v>235.04393288581065</v>
      </c>
      <c r="H234" s="87"/>
      <c r="I234" s="87"/>
      <c r="J234" s="87"/>
      <c r="L234" s="22">
        <f t="shared" si="41"/>
        <v>6886.7524517507445</v>
      </c>
      <c r="M234" s="22">
        <f t="shared" si="42"/>
        <v>197.20568565441087</v>
      </c>
      <c r="N234" s="22">
        <f t="shared" si="36"/>
        <v>37.108789965157094</v>
      </c>
      <c r="O234" s="22">
        <f t="shared" si="37"/>
        <v>234.31447561956796</v>
      </c>
      <c r="P234" s="22">
        <f t="shared" si="43"/>
        <v>236.6478089529013</v>
      </c>
    </row>
    <row r="235" spans="1:16" ht="12.75">
      <c r="A235" s="6">
        <v>209</v>
      </c>
      <c r="B235" s="86">
        <f t="shared" si="33"/>
        <v>6650.125735441211</v>
      </c>
      <c r="C235" s="86">
        <f t="shared" si="38"/>
        <v>197.3320675702514</v>
      </c>
      <c r="D235" s="86">
        <f t="shared" si="39"/>
        <v>35.37853198222589</v>
      </c>
      <c r="E235" s="86">
        <f t="shared" si="34"/>
        <v>232.7105995524773</v>
      </c>
      <c r="F235" s="96">
        <f t="shared" si="35"/>
        <v>2.3333333333333335</v>
      </c>
      <c r="G235" s="96">
        <f t="shared" si="40"/>
        <v>235.04393288581065</v>
      </c>
      <c r="H235" s="87"/>
      <c r="I235" s="87"/>
      <c r="J235" s="87"/>
      <c r="L235" s="22">
        <f t="shared" si="41"/>
        <v>6688.513718719862</v>
      </c>
      <c r="M235" s="22">
        <f t="shared" si="42"/>
        <v>198.23873303088294</v>
      </c>
      <c r="N235" s="22">
        <f t="shared" si="36"/>
        <v>36.07574258868503</v>
      </c>
      <c r="O235" s="22">
        <f t="shared" si="37"/>
        <v>234.31447561956796</v>
      </c>
      <c r="P235" s="22">
        <f t="shared" si="43"/>
        <v>236.6478089529013</v>
      </c>
    </row>
    <row r="236" spans="1:16" ht="12.75">
      <c r="A236" s="6">
        <v>210</v>
      </c>
      <c r="B236" s="86">
        <f t="shared" si="33"/>
        <v>6451.77411885518</v>
      </c>
      <c r="C236" s="86">
        <f t="shared" si="38"/>
        <v>198.35161658603104</v>
      </c>
      <c r="D236" s="86">
        <f t="shared" si="39"/>
        <v>34.358982966446256</v>
      </c>
      <c r="E236" s="86">
        <f t="shared" si="34"/>
        <v>232.7105995524773</v>
      </c>
      <c r="F236" s="96">
        <f t="shared" si="35"/>
        <v>2.3333333333333335</v>
      </c>
      <c r="G236" s="96">
        <f t="shared" si="40"/>
        <v>235.04393288581065</v>
      </c>
      <c r="H236" s="87"/>
      <c r="I236" s="87"/>
      <c r="J236" s="87"/>
      <c r="L236" s="22">
        <f t="shared" si="41"/>
        <v>6489.236526770347</v>
      </c>
      <c r="M236" s="22">
        <f t="shared" si="42"/>
        <v>199.27719194951462</v>
      </c>
      <c r="N236" s="22">
        <f t="shared" si="36"/>
        <v>35.03728367005335</v>
      </c>
      <c r="O236" s="22">
        <f t="shared" si="37"/>
        <v>234.31447561956796</v>
      </c>
      <c r="P236" s="22">
        <f t="shared" si="43"/>
        <v>236.6478089529013</v>
      </c>
    </row>
    <row r="237" spans="1:16" ht="12.75">
      <c r="A237" s="6">
        <v>211</v>
      </c>
      <c r="B237" s="86">
        <f t="shared" si="33"/>
        <v>6252.397685583454</v>
      </c>
      <c r="C237" s="86">
        <f t="shared" si="38"/>
        <v>199.37643327172555</v>
      </c>
      <c r="D237" s="86">
        <f t="shared" si="39"/>
        <v>33.33416628075177</v>
      </c>
      <c r="E237" s="86">
        <f t="shared" si="34"/>
        <v>232.7105995524773</v>
      </c>
      <c r="F237" s="96">
        <f t="shared" si="35"/>
        <v>2.3333333333333335</v>
      </c>
      <c r="G237" s="96">
        <f t="shared" si="40"/>
        <v>235.04393288581065</v>
      </c>
      <c r="H237" s="87"/>
      <c r="I237" s="87"/>
      <c r="J237" s="87"/>
      <c r="L237" s="22">
        <f t="shared" si="41"/>
        <v>6288.915436012078</v>
      </c>
      <c r="M237" s="22">
        <f t="shared" si="42"/>
        <v>200.32109075826867</v>
      </c>
      <c r="N237" s="22">
        <f t="shared" si="36"/>
        <v>33.99338486129929</v>
      </c>
      <c r="O237" s="22">
        <f t="shared" si="37"/>
        <v>234.31447561956796</v>
      </c>
      <c r="P237" s="22">
        <f t="shared" si="43"/>
        <v>236.6478089529013</v>
      </c>
    </row>
    <row r="238" spans="1:16" ht="12.75">
      <c r="A238" s="6">
        <v>212</v>
      </c>
      <c r="B238" s="86">
        <f t="shared" si="33"/>
        <v>6051.991140739825</v>
      </c>
      <c r="C238" s="86">
        <f t="shared" si="38"/>
        <v>200.40654484362946</v>
      </c>
      <c r="D238" s="86">
        <f t="shared" si="39"/>
        <v>32.30405470884785</v>
      </c>
      <c r="E238" s="86">
        <f t="shared" si="34"/>
        <v>232.7105995524773</v>
      </c>
      <c r="F238" s="96">
        <f t="shared" si="35"/>
        <v>2.3333333333333335</v>
      </c>
      <c r="G238" s="96">
        <f t="shared" si="40"/>
        <v>235.04393288581065</v>
      </c>
      <c r="H238" s="87"/>
      <c r="I238" s="87"/>
      <c r="J238" s="87"/>
      <c r="L238" s="22">
        <f t="shared" si="41"/>
        <v>6087.544978058471</v>
      </c>
      <c r="M238" s="22">
        <f t="shared" si="42"/>
        <v>201.37045795360655</v>
      </c>
      <c r="N238" s="22">
        <f t="shared" si="36"/>
        <v>32.94401766596142</v>
      </c>
      <c r="O238" s="22">
        <f t="shared" si="37"/>
        <v>234.31447561956796</v>
      </c>
      <c r="P238" s="22">
        <f t="shared" si="43"/>
        <v>236.6478089529013</v>
      </c>
    </row>
    <row r="239" spans="1:16" ht="12.75">
      <c r="A239" s="6">
        <v>213</v>
      </c>
      <c r="B239" s="86">
        <f t="shared" si="33"/>
        <v>5850.54916208117</v>
      </c>
      <c r="C239" s="86">
        <f t="shared" si="38"/>
        <v>201.44197865865488</v>
      </c>
      <c r="D239" s="86">
        <f t="shared" si="39"/>
        <v>31.26862089382243</v>
      </c>
      <c r="E239" s="86">
        <f t="shared" si="34"/>
        <v>232.7105995524773</v>
      </c>
      <c r="F239" s="96">
        <f t="shared" si="35"/>
        <v>2.3333333333333335</v>
      </c>
      <c r="G239" s="96">
        <f t="shared" si="40"/>
        <v>235.04393288581065</v>
      </c>
      <c r="H239" s="87"/>
      <c r="I239" s="87"/>
      <c r="J239" s="87"/>
      <c r="L239" s="22">
        <f t="shared" si="41"/>
        <v>5885.119655877205</v>
      </c>
      <c r="M239" s="22">
        <f t="shared" si="42"/>
        <v>202.4253221812663</v>
      </c>
      <c r="N239" s="22">
        <f t="shared" si="36"/>
        <v>31.889153438301662</v>
      </c>
      <c r="O239" s="22">
        <f t="shared" si="37"/>
        <v>234.31447561956796</v>
      </c>
      <c r="P239" s="22">
        <f t="shared" si="43"/>
        <v>236.6478089529013</v>
      </c>
    </row>
    <row r="240" spans="1:16" ht="12.75">
      <c r="A240" s="6">
        <v>214</v>
      </c>
      <c r="B240" s="86">
        <f t="shared" si="33"/>
        <v>5648.066399866112</v>
      </c>
      <c r="C240" s="86">
        <f t="shared" si="38"/>
        <v>202.48276221505793</v>
      </c>
      <c r="D240" s="86">
        <f t="shared" si="39"/>
        <v>30.227837337419377</v>
      </c>
      <c r="E240" s="86">
        <f t="shared" si="34"/>
        <v>232.7105995524773</v>
      </c>
      <c r="F240" s="96">
        <f t="shared" si="35"/>
        <v>2.3333333333333335</v>
      </c>
      <c r="G240" s="96">
        <f t="shared" si="40"/>
        <v>235.04393288581065</v>
      </c>
      <c r="H240" s="87"/>
      <c r="I240" s="87"/>
      <c r="J240" s="87"/>
      <c r="L240" s="22">
        <f t="shared" si="41"/>
        <v>5681.63394364016</v>
      </c>
      <c r="M240" s="22">
        <f t="shared" si="42"/>
        <v>203.48571223704454</v>
      </c>
      <c r="N240" s="22">
        <f t="shared" si="36"/>
        <v>30.82876338252341</v>
      </c>
      <c r="O240" s="22">
        <f t="shared" si="37"/>
        <v>234.31447561956796</v>
      </c>
      <c r="P240" s="22">
        <f t="shared" si="43"/>
        <v>236.6478089529013</v>
      </c>
    </row>
    <row r="241" spans="1:16" ht="12.75">
      <c r="A241" s="6">
        <v>215</v>
      </c>
      <c r="B241" s="86">
        <f t="shared" si="33"/>
        <v>5444.537476712943</v>
      </c>
      <c r="C241" s="86">
        <f t="shared" si="38"/>
        <v>203.52892315316905</v>
      </c>
      <c r="D241" s="86">
        <f t="shared" si="39"/>
        <v>29.181676399308245</v>
      </c>
      <c r="E241" s="86">
        <f t="shared" si="34"/>
        <v>232.7105995524773</v>
      </c>
      <c r="F241" s="96">
        <f t="shared" si="35"/>
        <v>2.3333333333333335</v>
      </c>
      <c r="G241" s="96">
        <f t="shared" si="40"/>
        <v>235.04393288581065</v>
      </c>
      <c r="H241" s="87"/>
      <c r="I241" s="87"/>
      <c r="J241" s="87"/>
      <c r="L241" s="22">
        <f t="shared" si="41"/>
        <v>5477.082286572578</v>
      </c>
      <c r="M241" s="22">
        <f t="shared" si="42"/>
        <v>204.5516570675826</v>
      </c>
      <c r="N241" s="22">
        <f t="shared" si="36"/>
        <v>29.762818551985376</v>
      </c>
      <c r="O241" s="22">
        <f t="shared" si="37"/>
        <v>234.31447561956796</v>
      </c>
      <c r="P241" s="22">
        <f t="shared" si="43"/>
        <v>236.6478089529013</v>
      </c>
    </row>
    <row r="242" spans="1:16" ht="12.75">
      <c r="A242" s="6">
        <v>216</v>
      </c>
      <c r="B242" s="86">
        <f t="shared" si="33"/>
        <v>5239.956987456816</v>
      </c>
      <c r="C242" s="86">
        <f t="shared" si="38"/>
        <v>204.5804892561271</v>
      </c>
      <c r="D242" s="86">
        <f t="shared" si="39"/>
        <v>28.130110296350207</v>
      </c>
      <c r="E242" s="86">
        <f t="shared" si="34"/>
        <v>232.7105995524773</v>
      </c>
      <c r="F242" s="96">
        <f t="shared" si="35"/>
        <v>2.3333333333333335</v>
      </c>
      <c r="G242" s="96">
        <f t="shared" si="40"/>
        <v>235.04393288581065</v>
      </c>
      <c r="H242" s="87"/>
      <c r="I242" s="87"/>
      <c r="J242" s="87"/>
      <c r="L242" s="22">
        <f t="shared" si="41"/>
        <v>5271.459100801421</v>
      </c>
      <c r="M242" s="22">
        <f t="shared" si="42"/>
        <v>205.62318577115653</v>
      </c>
      <c r="N242" s="22">
        <f t="shared" si="36"/>
        <v>28.69128984841144</v>
      </c>
      <c r="O242" s="22">
        <f t="shared" si="37"/>
        <v>234.31447561956796</v>
      </c>
      <c r="P242" s="22">
        <f t="shared" si="43"/>
        <v>236.6478089529013</v>
      </c>
    </row>
    <row r="243" spans="1:16" ht="12.75">
      <c r="A243" s="6">
        <v>217</v>
      </c>
      <c r="B243" s="86">
        <f t="shared" si="33"/>
        <v>5034.319499006199</v>
      </c>
      <c r="C243" s="86">
        <f t="shared" si="38"/>
        <v>205.6374884506171</v>
      </c>
      <c r="D243" s="86">
        <f t="shared" si="39"/>
        <v>27.073111101860217</v>
      </c>
      <c r="E243" s="86">
        <f t="shared" si="34"/>
        <v>232.7105995524773</v>
      </c>
      <c r="F243" s="96">
        <f t="shared" si="35"/>
        <v>2.3333333333333335</v>
      </c>
      <c r="G243" s="96">
        <f t="shared" si="40"/>
        <v>235.04393288581065</v>
      </c>
      <c r="H243" s="87"/>
      <c r="I243" s="87"/>
      <c r="J243" s="87"/>
      <c r="L243" s="22">
        <f t="shared" si="41"/>
        <v>5064.75877320295</v>
      </c>
      <c r="M243" s="22">
        <f t="shared" si="42"/>
        <v>206.70032759847163</v>
      </c>
      <c r="N243" s="22">
        <f t="shared" si="36"/>
        <v>27.61414802109633</v>
      </c>
      <c r="O243" s="22">
        <f t="shared" si="37"/>
        <v>234.31447561956796</v>
      </c>
      <c r="P243" s="22">
        <f t="shared" si="43"/>
        <v>236.6478089529013</v>
      </c>
    </row>
    <row r="244" spans="1:16" ht="12.75">
      <c r="A244" s="6">
        <v>218</v>
      </c>
      <c r="B244" s="86">
        <f t="shared" si="33"/>
        <v>4827.619550198588</v>
      </c>
      <c r="C244" s="86">
        <f t="shared" si="38"/>
        <v>206.69994880761195</v>
      </c>
      <c r="D244" s="86">
        <f t="shared" si="39"/>
        <v>26.010650744865362</v>
      </c>
      <c r="E244" s="86">
        <f t="shared" si="34"/>
        <v>232.7105995524773</v>
      </c>
      <c r="F244" s="96">
        <f t="shared" si="35"/>
        <v>2.3333333333333335</v>
      </c>
      <c r="G244" s="96">
        <f t="shared" si="40"/>
        <v>235.04393288581065</v>
      </c>
      <c r="H244" s="87"/>
      <c r="I244" s="87"/>
      <c r="J244" s="87"/>
      <c r="L244" s="22">
        <f t="shared" si="41"/>
        <v>4856.975661249488</v>
      </c>
      <c r="M244" s="22">
        <f t="shared" si="42"/>
        <v>207.78311195346083</v>
      </c>
      <c r="N244" s="22">
        <f t="shared" si="36"/>
        <v>26.531363666107115</v>
      </c>
      <c r="O244" s="22">
        <f t="shared" si="37"/>
        <v>234.31447561956796</v>
      </c>
      <c r="P244" s="22">
        <f t="shared" si="43"/>
        <v>236.6478089529013</v>
      </c>
    </row>
    <row r="245" spans="1:16" ht="12.75">
      <c r="A245" s="6">
        <v>219</v>
      </c>
      <c r="B245" s="86">
        <f t="shared" si="33"/>
        <v>4619.85165165547</v>
      </c>
      <c r="C245" s="86">
        <f t="shared" si="38"/>
        <v>207.76789854311795</v>
      </c>
      <c r="D245" s="86">
        <f t="shared" si="39"/>
        <v>24.942701009359368</v>
      </c>
      <c r="E245" s="86">
        <f t="shared" si="34"/>
        <v>232.7105995524773</v>
      </c>
      <c r="F245" s="96">
        <f t="shared" si="35"/>
        <v>2.3333333333333335</v>
      </c>
      <c r="G245" s="96">
        <f t="shared" si="40"/>
        <v>235.04393288581065</v>
      </c>
      <c r="H245" s="87"/>
      <c r="I245" s="87"/>
      <c r="J245" s="87"/>
      <c r="L245" s="22">
        <f t="shared" si="41"/>
        <v>4648.104092855401</v>
      </c>
      <c r="M245" s="22">
        <f t="shared" si="42"/>
        <v>208.87156839408743</v>
      </c>
      <c r="N245" s="22">
        <f t="shared" si="36"/>
        <v>25.442907225480536</v>
      </c>
      <c r="O245" s="22">
        <f t="shared" si="37"/>
        <v>234.31447561956796</v>
      </c>
      <c r="P245" s="22">
        <f t="shared" si="43"/>
        <v>236.6478089529013</v>
      </c>
    </row>
    <row r="246" spans="1:16" ht="12.75">
      <c r="A246" s="6">
        <v>220</v>
      </c>
      <c r="B246" s="86">
        <f t="shared" si="33"/>
        <v>4411.010285636546</v>
      </c>
      <c r="C246" s="86">
        <f t="shared" si="38"/>
        <v>208.84136601892405</v>
      </c>
      <c r="D246" s="86">
        <f t="shared" si="39"/>
        <v>23.86923353355326</v>
      </c>
      <c r="E246" s="86">
        <f t="shared" si="34"/>
        <v>232.7105995524773</v>
      </c>
      <c r="F246" s="96">
        <f t="shared" si="35"/>
        <v>2.3333333333333335</v>
      </c>
      <c r="G246" s="96">
        <f t="shared" si="40"/>
        <v>235.04393288581065</v>
      </c>
      <c r="H246" s="87"/>
      <c r="I246" s="87"/>
      <c r="J246" s="87"/>
      <c r="L246" s="22">
        <f t="shared" si="41"/>
        <v>4438.13836622225</v>
      </c>
      <c r="M246" s="22">
        <f t="shared" si="42"/>
        <v>209.9657266331518</v>
      </c>
      <c r="N246" s="22">
        <f t="shared" si="36"/>
        <v>24.34874898641614</v>
      </c>
      <c r="O246" s="22">
        <f t="shared" si="37"/>
        <v>234.31447561956796</v>
      </c>
      <c r="P246" s="22">
        <f t="shared" si="43"/>
        <v>236.6478089529013</v>
      </c>
    </row>
    <row r="247" spans="1:16" ht="12.75">
      <c r="A247" s="6">
        <v>221</v>
      </c>
      <c r="B247" s="86">
        <f t="shared" si="33"/>
        <v>4201.089905893191</v>
      </c>
      <c r="C247" s="86">
        <f t="shared" si="38"/>
        <v>209.92037974335514</v>
      </c>
      <c r="D247" s="86">
        <f t="shared" si="39"/>
        <v>22.790219809122153</v>
      </c>
      <c r="E247" s="86">
        <f t="shared" si="34"/>
        <v>232.7105995524773</v>
      </c>
      <c r="F247" s="96">
        <f t="shared" si="35"/>
        <v>2.3333333333333335</v>
      </c>
      <c r="G247" s="96">
        <f t="shared" si="40"/>
        <v>235.04393288581065</v>
      </c>
      <c r="H247" s="87"/>
      <c r="I247" s="87"/>
      <c r="J247" s="87"/>
      <c r="L247" s="22">
        <f t="shared" si="41"/>
        <v>4227.072749683147</v>
      </c>
      <c r="M247" s="22">
        <f t="shared" si="42"/>
        <v>211.0656165391028</v>
      </c>
      <c r="N247" s="22">
        <f t="shared" si="36"/>
        <v>23.248859080465163</v>
      </c>
      <c r="O247" s="22">
        <f t="shared" si="37"/>
        <v>234.31447561956796</v>
      </c>
      <c r="P247" s="22">
        <f t="shared" si="43"/>
        <v>236.6478089529013</v>
      </c>
    </row>
    <row r="248" spans="1:16" ht="12.75">
      <c r="A248" s="6">
        <v>222</v>
      </c>
      <c r="B248" s="86">
        <f t="shared" si="33"/>
        <v>3990.084937521162</v>
      </c>
      <c r="C248" s="86">
        <f t="shared" si="38"/>
        <v>211.00496837202917</v>
      </c>
      <c r="D248" s="86">
        <f t="shared" si="39"/>
        <v>21.70563118044815</v>
      </c>
      <c r="E248" s="86">
        <f t="shared" si="34"/>
        <v>232.7105995524773</v>
      </c>
      <c r="F248" s="96">
        <f t="shared" si="35"/>
        <v>2.3333333333333335</v>
      </c>
      <c r="G248" s="96">
        <f t="shared" si="40"/>
        <v>235.04393288581065</v>
      </c>
      <c r="H248" s="87"/>
      <c r="I248" s="87"/>
      <c r="J248" s="87"/>
      <c r="L248" s="22">
        <f t="shared" si="41"/>
        <v>4014.9014815462942</v>
      </c>
      <c r="M248" s="22">
        <f t="shared" si="42"/>
        <v>212.17126813685277</v>
      </c>
      <c r="N248" s="22">
        <f t="shared" si="36"/>
        <v>22.143207482715184</v>
      </c>
      <c r="O248" s="22">
        <f t="shared" si="37"/>
        <v>234.31447561956796</v>
      </c>
      <c r="P248" s="22">
        <f t="shared" si="43"/>
        <v>236.6478089529013</v>
      </c>
    </row>
    <row r="249" spans="1:16" ht="12.75">
      <c r="A249" s="6">
        <v>223</v>
      </c>
      <c r="B249" s="86">
        <f t="shared" si="33"/>
        <v>3777.989776812544</v>
      </c>
      <c r="C249" s="86">
        <f t="shared" si="38"/>
        <v>212.09516070861798</v>
      </c>
      <c r="D249" s="86">
        <f t="shared" si="39"/>
        <v>20.615438843859337</v>
      </c>
      <c r="E249" s="86">
        <f t="shared" si="34"/>
        <v>232.7105995524773</v>
      </c>
      <c r="F249" s="96">
        <f t="shared" si="35"/>
        <v>2.3333333333333335</v>
      </c>
      <c r="G249" s="96">
        <f t="shared" si="40"/>
        <v>235.04393288581065</v>
      </c>
      <c r="H249" s="87"/>
      <c r="I249" s="87"/>
      <c r="J249" s="87"/>
      <c r="L249" s="22">
        <f t="shared" si="41"/>
        <v>3801.618769937697</v>
      </c>
      <c r="M249" s="22">
        <f t="shared" si="42"/>
        <v>213.28271160859745</v>
      </c>
      <c r="N249" s="22">
        <f t="shared" si="36"/>
        <v>21.031764010970516</v>
      </c>
      <c r="O249" s="22">
        <f t="shared" si="37"/>
        <v>234.31447561956796</v>
      </c>
      <c r="P249" s="22">
        <f t="shared" si="43"/>
        <v>236.6478089529013</v>
      </c>
    </row>
    <row r="250" spans="1:16" ht="12.75">
      <c r="A250" s="6">
        <v>224</v>
      </c>
      <c r="B250" s="86">
        <f t="shared" si="33"/>
        <v>3564.7987911069313</v>
      </c>
      <c r="C250" s="86">
        <f t="shared" si="38"/>
        <v>213.1909857056125</v>
      </c>
      <c r="D250" s="86">
        <f t="shared" si="39"/>
        <v>19.51961384686481</v>
      </c>
      <c r="E250" s="86">
        <f t="shared" si="34"/>
        <v>232.7105995524773</v>
      </c>
      <c r="F250" s="96">
        <f t="shared" si="35"/>
        <v>2.3333333333333335</v>
      </c>
      <c r="G250" s="96">
        <f t="shared" si="40"/>
        <v>235.04393288581065</v>
      </c>
      <c r="H250" s="87"/>
      <c r="I250" s="87"/>
      <c r="J250" s="87"/>
      <c r="L250" s="22">
        <f t="shared" si="41"/>
        <v>3587.218792643057</v>
      </c>
      <c r="M250" s="22">
        <f t="shared" si="42"/>
        <v>214.3999772946397</v>
      </c>
      <c r="N250" s="22">
        <f t="shared" si="36"/>
        <v>19.914498324928257</v>
      </c>
      <c r="O250" s="22">
        <f t="shared" si="37"/>
        <v>234.31447561956796</v>
      </c>
      <c r="P250" s="22">
        <f t="shared" si="43"/>
        <v>236.6478089529013</v>
      </c>
    </row>
    <row r="251" spans="1:16" ht="12.75">
      <c r="A251" s="6">
        <v>225</v>
      </c>
      <c r="B251" s="86">
        <f t="shared" si="33"/>
        <v>3350.5063186418397</v>
      </c>
      <c r="C251" s="86">
        <f t="shared" si="38"/>
        <v>214.2924724650915</v>
      </c>
      <c r="D251" s="86">
        <f t="shared" si="39"/>
        <v>18.418127087385813</v>
      </c>
      <c r="E251" s="86">
        <f t="shared" si="34"/>
        <v>232.7105995524773</v>
      </c>
      <c r="F251" s="96">
        <f t="shared" si="35"/>
        <v>2.3333333333333335</v>
      </c>
      <c r="G251" s="96">
        <f t="shared" si="40"/>
        <v>235.04393288581065</v>
      </c>
      <c r="H251" s="87"/>
      <c r="I251" s="87"/>
      <c r="J251" s="87"/>
      <c r="L251" s="22">
        <f t="shared" si="41"/>
        <v>3371.695696948839</v>
      </c>
      <c r="M251" s="22">
        <f t="shared" si="42"/>
        <v>215.5230956942179</v>
      </c>
      <c r="N251" s="22">
        <f t="shared" si="36"/>
        <v>18.791379925350086</v>
      </c>
      <c r="O251" s="22">
        <f t="shared" si="37"/>
        <v>234.31447561956796</v>
      </c>
      <c r="P251" s="22">
        <f t="shared" si="43"/>
        <v>236.6478089529013</v>
      </c>
    </row>
    <row r="252" spans="1:16" ht="12.75">
      <c r="A252" s="6">
        <v>226</v>
      </c>
      <c r="B252" s="86">
        <f t="shared" si="33"/>
        <v>3135.1066684023453</v>
      </c>
      <c r="C252" s="86">
        <f t="shared" si="38"/>
        <v>215.39965023949446</v>
      </c>
      <c r="D252" s="86">
        <f t="shared" si="39"/>
        <v>17.31094931298284</v>
      </c>
      <c r="E252" s="86">
        <f t="shared" si="34"/>
        <v>232.7105995524773</v>
      </c>
      <c r="F252" s="96">
        <f t="shared" si="35"/>
        <v>2.3333333333333335</v>
      </c>
      <c r="G252" s="96">
        <f t="shared" si="40"/>
        <v>235.04393288581065</v>
      </c>
      <c r="H252" s="87"/>
      <c r="I252" s="87"/>
      <c r="J252" s="87"/>
      <c r="L252" s="22">
        <f t="shared" si="41"/>
        <v>3155.043599482501</v>
      </c>
      <c r="M252" s="22">
        <f t="shared" si="42"/>
        <v>216.65209746633826</v>
      </c>
      <c r="N252" s="22">
        <f t="shared" si="36"/>
        <v>17.66237815322968</v>
      </c>
      <c r="O252" s="22">
        <f t="shared" si="37"/>
        <v>234.31447561956796</v>
      </c>
      <c r="P252" s="22">
        <f t="shared" si="43"/>
        <v>236.6478089529013</v>
      </c>
    </row>
    <row r="253" spans="1:16" ht="12.75">
      <c r="A253" s="6">
        <v>227</v>
      </c>
      <c r="B253" s="86">
        <f t="shared" si="33"/>
        <v>2918.594119969947</v>
      </c>
      <c r="C253" s="86">
        <f t="shared" si="38"/>
        <v>216.51254843239852</v>
      </c>
      <c r="D253" s="86">
        <f t="shared" si="39"/>
        <v>16.198051120078784</v>
      </c>
      <c r="E253" s="86">
        <f t="shared" si="34"/>
        <v>232.7105995524773</v>
      </c>
      <c r="F253" s="96">
        <f t="shared" si="35"/>
        <v>2.3333333333333335</v>
      </c>
      <c r="G253" s="96">
        <f t="shared" si="40"/>
        <v>235.04393288581065</v>
      </c>
      <c r="H253" s="87"/>
      <c r="I253" s="87"/>
      <c r="J253" s="87"/>
      <c r="L253" s="22">
        <f t="shared" si="41"/>
        <v>2937.256586051889</v>
      </c>
      <c r="M253" s="22">
        <f t="shared" si="42"/>
        <v>217.78701343061218</v>
      </c>
      <c r="N253" s="22">
        <f t="shared" si="36"/>
        <v>16.527462188955784</v>
      </c>
      <c r="O253" s="22">
        <f t="shared" si="37"/>
        <v>234.31447561956796</v>
      </c>
      <c r="P253" s="22">
        <f t="shared" si="43"/>
        <v>236.6478089529013</v>
      </c>
    </row>
    <row r="254" spans="1:16" ht="12.75">
      <c r="A254" s="6">
        <v>228</v>
      </c>
      <c r="B254" s="86">
        <f t="shared" si="33"/>
        <v>2700.962923370648</v>
      </c>
      <c r="C254" s="86">
        <f t="shared" si="38"/>
        <v>217.63119659929924</v>
      </c>
      <c r="D254" s="86">
        <f t="shared" si="39"/>
        <v>15.07940295317806</v>
      </c>
      <c r="E254" s="86">
        <f t="shared" si="34"/>
        <v>232.7105995524773</v>
      </c>
      <c r="F254" s="96">
        <f t="shared" si="35"/>
        <v>2.3333333333333335</v>
      </c>
      <c r="G254" s="96">
        <f t="shared" si="40"/>
        <v>235.04393288581065</v>
      </c>
      <c r="H254" s="87"/>
      <c r="I254" s="87"/>
      <c r="J254" s="87"/>
      <c r="L254" s="22">
        <f t="shared" si="41"/>
        <v>2718.3287114837917</v>
      </c>
      <c r="M254" s="22">
        <f t="shared" si="42"/>
        <v>218.92787456809708</v>
      </c>
      <c r="N254" s="22">
        <f t="shared" si="36"/>
        <v>15.386601051470889</v>
      </c>
      <c r="O254" s="22">
        <f t="shared" si="37"/>
        <v>234.31447561956796</v>
      </c>
      <c r="P254" s="22">
        <f t="shared" si="43"/>
        <v>236.6478089529013</v>
      </c>
    </row>
    <row r="255" spans="1:16" ht="12.75">
      <c r="A255" s="6">
        <v>229</v>
      </c>
      <c r="B255" s="86">
        <f t="shared" si="33"/>
        <v>2482.207298922252</v>
      </c>
      <c r="C255" s="86">
        <f t="shared" si="38"/>
        <v>218.75562444839562</v>
      </c>
      <c r="D255" s="86">
        <f t="shared" si="39"/>
        <v>13.954975104081681</v>
      </c>
      <c r="E255" s="86">
        <f t="shared" si="34"/>
        <v>232.7105995524773</v>
      </c>
      <c r="F255" s="96">
        <f t="shared" si="35"/>
        <v>2.3333333333333335</v>
      </c>
      <c r="G255" s="96">
        <f t="shared" si="40"/>
        <v>235.04393288581065</v>
      </c>
      <c r="H255" s="87"/>
      <c r="I255" s="87"/>
      <c r="J255" s="87"/>
      <c r="L255" s="22">
        <f t="shared" si="41"/>
        <v>2498.253999461649</v>
      </c>
      <c r="M255" s="22">
        <f t="shared" si="42"/>
        <v>220.07471202214245</v>
      </c>
      <c r="N255" s="22">
        <f t="shared" si="36"/>
        <v>14.239763597425508</v>
      </c>
      <c r="O255" s="22">
        <f t="shared" si="37"/>
        <v>234.31447561956796</v>
      </c>
      <c r="P255" s="22">
        <f t="shared" si="43"/>
        <v>236.6478089529013</v>
      </c>
    </row>
    <row r="256" spans="1:16" ht="12.75">
      <c r="A256" s="6">
        <v>230</v>
      </c>
      <c r="B256" s="86">
        <f t="shared" si="33"/>
        <v>2262.321437080873</v>
      </c>
      <c r="C256" s="86">
        <f t="shared" si="38"/>
        <v>219.885861841379</v>
      </c>
      <c r="D256" s="86">
        <f t="shared" si="39"/>
        <v>12.824737711098301</v>
      </c>
      <c r="E256" s="86">
        <f t="shared" si="34"/>
        <v>232.7105995524773</v>
      </c>
      <c r="F256" s="96">
        <f t="shared" si="35"/>
        <v>2.3333333333333335</v>
      </c>
      <c r="G256" s="96">
        <f t="shared" si="40"/>
        <v>235.04393288581065</v>
      </c>
      <c r="H256" s="87"/>
      <c r="I256" s="87"/>
      <c r="J256" s="87"/>
      <c r="L256" s="22">
        <f t="shared" si="41"/>
        <v>2277.026442362409</v>
      </c>
      <c r="M256" s="22">
        <f t="shared" si="42"/>
        <v>221.22755709923993</v>
      </c>
      <c r="N256" s="22">
        <f t="shared" si="36"/>
        <v>13.086918520328036</v>
      </c>
      <c r="O256" s="22">
        <f t="shared" si="37"/>
        <v>234.31447561956796</v>
      </c>
      <c r="P256" s="22">
        <f t="shared" si="43"/>
        <v>236.6478089529013</v>
      </c>
    </row>
    <row r="257" spans="1:16" ht="12.75">
      <c r="A257" s="6">
        <v>231</v>
      </c>
      <c r="B257" s="86">
        <f t="shared" si="33"/>
        <v>2041.2994982866467</v>
      </c>
      <c r="C257" s="86">
        <f t="shared" si="38"/>
        <v>221.02193879422612</v>
      </c>
      <c r="D257" s="86">
        <f t="shared" si="39"/>
        <v>11.688660758251176</v>
      </c>
      <c r="E257" s="86">
        <f t="shared" si="34"/>
        <v>232.7105995524773</v>
      </c>
      <c r="F257" s="96">
        <f t="shared" si="35"/>
        <v>2.3333333333333335</v>
      </c>
      <c r="G257" s="96">
        <f t="shared" si="40"/>
        <v>235.04393288581065</v>
      </c>
      <c r="H257" s="87"/>
      <c r="I257" s="87"/>
      <c r="J257" s="87"/>
      <c r="L257" s="22">
        <f t="shared" si="41"/>
        <v>2054.6400010925313</v>
      </c>
      <c r="M257" s="22">
        <f t="shared" si="42"/>
        <v>222.38644126987785</v>
      </c>
      <c r="N257" s="22">
        <f t="shared" si="36"/>
        <v>11.928034349690117</v>
      </c>
      <c r="O257" s="22">
        <f t="shared" si="37"/>
        <v>234.31447561956796</v>
      </c>
      <c r="P257" s="22">
        <f t="shared" si="43"/>
        <v>236.6478089529013</v>
      </c>
    </row>
    <row r="258" spans="1:16" ht="12.75">
      <c r="A258" s="6">
        <v>232</v>
      </c>
      <c r="B258" s="86">
        <f t="shared" si="33"/>
        <v>1819.1356128086504</v>
      </c>
      <c r="C258" s="86">
        <f t="shared" si="38"/>
        <v>222.1638854779963</v>
      </c>
      <c r="D258" s="86">
        <f t="shared" si="39"/>
        <v>10.546714074481008</v>
      </c>
      <c r="E258" s="86">
        <f t="shared" si="34"/>
        <v>232.7105995524773</v>
      </c>
      <c r="F258" s="96">
        <f t="shared" si="35"/>
        <v>2.3333333333333335</v>
      </c>
      <c r="G258" s="96">
        <f t="shared" si="40"/>
        <v>235.04393288581065</v>
      </c>
      <c r="H258" s="87"/>
      <c r="I258" s="87"/>
      <c r="J258" s="87"/>
      <c r="L258" s="22">
        <f t="shared" si="41"/>
        <v>1831.088604923131</v>
      </c>
      <c r="M258" s="22">
        <f t="shared" si="42"/>
        <v>223.55139616940036</v>
      </c>
      <c r="N258" s="22">
        <f t="shared" si="36"/>
        <v>10.763079450167588</v>
      </c>
      <c r="O258" s="22">
        <f t="shared" si="37"/>
        <v>234.31447561956796</v>
      </c>
      <c r="P258" s="22">
        <f t="shared" si="43"/>
        <v>236.6478089529013</v>
      </c>
    </row>
    <row r="259" spans="1:16" ht="12.75">
      <c r="A259" s="6">
        <v>233</v>
      </c>
      <c r="B259" s="86">
        <f t="shared" si="33"/>
        <v>1595.8238805890178</v>
      </c>
      <c r="C259" s="86">
        <f t="shared" si="38"/>
        <v>223.3117322196326</v>
      </c>
      <c r="D259" s="86">
        <f t="shared" si="39"/>
        <v>9.398867332844693</v>
      </c>
      <c r="E259" s="86">
        <f t="shared" si="34"/>
        <v>232.7105995524773</v>
      </c>
      <c r="F259" s="96">
        <f t="shared" si="35"/>
        <v>2.3333333333333335</v>
      </c>
      <c r="G259" s="96">
        <f t="shared" si="40"/>
        <v>235.04393288581065</v>
      </c>
      <c r="H259" s="87"/>
      <c r="I259" s="87"/>
      <c r="J259" s="87"/>
      <c r="L259" s="22">
        <f t="shared" si="41"/>
        <v>1606.36615132426</v>
      </c>
      <c r="M259" s="22">
        <f t="shared" si="42"/>
        <v>224.72245359887108</v>
      </c>
      <c r="N259" s="22">
        <f t="shared" si="36"/>
        <v>9.592022020696863</v>
      </c>
      <c r="O259" s="22">
        <f t="shared" si="37"/>
        <v>234.31447561956796</v>
      </c>
      <c r="P259" s="22">
        <f t="shared" si="43"/>
        <v>236.6478089529013</v>
      </c>
    </row>
    <row r="260" spans="1:16" ht="12.75">
      <c r="A260" s="6">
        <v>234</v>
      </c>
      <c r="B260" s="86">
        <f t="shared" si="33"/>
        <v>1371.3583710862504</v>
      </c>
      <c r="C260" s="86">
        <f t="shared" si="38"/>
        <v>224.4655095027674</v>
      </c>
      <c r="D260" s="86">
        <f t="shared" si="39"/>
        <v>8.245090049709924</v>
      </c>
      <c r="E260" s="86">
        <f t="shared" si="34"/>
        <v>232.7105995524773</v>
      </c>
      <c r="F260" s="96">
        <f t="shared" si="35"/>
        <v>2.3333333333333335</v>
      </c>
      <c r="G260" s="96">
        <f t="shared" si="40"/>
        <v>235.04393288581065</v>
      </c>
      <c r="H260" s="87"/>
      <c r="I260" s="87"/>
      <c r="J260" s="87"/>
      <c r="L260" s="22">
        <f t="shared" si="41"/>
        <v>1380.4665057983188</v>
      </c>
      <c r="M260" s="22">
        <f t="shared" si="42"/>
        <v>225.8996455259411</v>
      </c>
      <c r="N260" s="22">
        <f t="shared" si="36"/>
        <v>8.414830093626852</v>
      </c>
      <c r="O260" s="22">
        <f t="shared" si="37"/>
        <v>234.31447561956796</v>
      </c>
      <c r="P260" s="22">
        <f t="shared" si="43"/>
        <v>236.6478089529013</v>
      </c>
    </row>
    <row r="261" spans="1:16" ht="12.75">
      <c r="A261" s="6">
        <v>235</v>
      </c>
      <c r="B261" s="86">
        <f t="shared" si="33"/>
        <v>1145.7331231177186</v>
      </c>
      <c r="C261" s="86">
        <f t="shared" si="38"/>
        <v>225.62524796853168</v>
      </c>
      <c r="D261" s="86">
        <f t="shared" si="39"/>
        <v>7.085351583945627</v>
      </c>
      <c r="E261" s="86">
        <f t="shared" si="34"/>
        <v>232.7105995524773</v>
      </c>
      <c r="F261" s="96">
        <f t="shared" si="35"/>
        <v>2.3333333333333335</v>
      </c>
      <c r="G261" s="96">
        <f t="shared" si="40"/>
        <v>235.04393288581065</v>
      </c>
      <c r="H261" s="87"/>
      <c r="I261" s="87"/>
      <c r="J261" s="87"/>
      <c r="L261" s="22">
        <f t="shared" si="41"/>
        <v>1153.383501712597</v>
      </c>
      <c r="M261" s="22">
        <f t="shared" si="42"/>
        <v>227.08300408572168</v>
      </c>
      <c r="N261" s="22">
        <f t="shared" si="36"/>
        <v>7.231471533846285</v>
      </c>
      <c r="O261" s="22">
        <f t="shared" si="37"/>
        <v>234.31447561956796</v>
      </c>
      <c r="P261" s="22">
        <f t="shared" si="43"/>
        <v>236.6478089529013</v>
      </c>
    </row>
    <row r="262" spans="1:16" ht="12.75">
      <c r="A262" s="6">
        <v>236</v>
      </c>
      <c r="B262" s="86">
        <f t="shared" si="33"/>
        <v>918.9421447013495</v>
      </c>
      <c r="C262" s="86">
        <f t="shared" si="38"/>
        <v>226.7909784163691</v>
      </c>
      <c r="D262" s="86">
        <f t="shared" si="39"/>
        <v>5.919621136108213</v>
      </c>
      <c r="E262" s="86">
        <f t="shared" si="34"/>
        <v>232.7105995524773</v>
      </c>
      <c r="F262" s="96">
        <f t="shared" si="35"/>
        <v>2.3333333333333335</v>
      </c>
      <c r="G262" s="96">
        <f t="shared" si="40"/>
        <v>235.04393288581065</v>
      </c>
      <c r="H262" s="87"/>
      <c r="I262" s="87"/>
      <c r="J262" s="87"/>
      <c r="L262" s="22">
        <f t="shared" si="41"/>
        <v>925.1109401309357</v>
      </c>
      <c r="M262" s="22">
        <f t="shared" si="42"/>
        <v>228.27256158166145</v>
      </c>
      <c r="N262" s="22">
        <f t="shared" si="36"/>
        <v>6.041914037906498</v>
      </c>
      <c r="O262" s="22">
        <f t="shared" si="37"/>
        <v>234.31447561956796</v>
      </c>
      <c r="P262" s="22">
        <f t="shared" si="43"/>
        <v>236.6478089529013</v>
      </c>
    </row>
    <row r="263" spans="1:16" ht="12.75">
      <c r="A263" s="6">
        <v>237</v>
      </c>
      <c r="B263" s="86">
        <f t="shared" si="33"/>
        <v>690.9794128964959</v>
      </c>
      <c r="C263" s="86">
        <f t="shared" si="38"/>
        <v>227.96273180485366</v>
      </c>
      <c r="D263" s="86">
        <f t="shared" si="39"/>
        <v>4.74786774762364</v>
      </c>
      <c r="E263" s="86">
        <f t="shared" si="34"/>
        <v>232.7105995524773</v>
      </c>
      <c r="F263" s="96">
        <f t="shared" si="35"/>
        <v>2.3333333333333335</v>
      </c>
      <c r="G263" s="96">
        <f t="shared" si="40"/>
        <v>235.04393288581065</v>
      </c>
      <c r="H263" s="87"/>
      <c r="I263" s="87"/>
      <c r="J263" s="87"/>
      <c r="L263" s="22">
        <f t="shared" si="41"/>
        <v>695.6425896445073</v>
      </c>
      <c r="M263" s="22">
        <f t="shared" si="42"/>
        <v>229.46835048642836</v>
      </c>
      <c r="N263" s="22">
        <f t="shared" si="36"/>
        <v>4.8461251331396005</v>
      </c>
      <c r="O263" s="22">
        <f t="shared" si="37"/>
        <v>234.31447561956796</v>
      </c>
      <c r="P263" s="22">
        <f t="shared" si="43"/>
        <v>236.6478089529013</v>
      </c>
    </row>
    <row r="264" spans="1:16" ht="12.75">
      <c r="A264" s="6">
        <v>238</v>
      </c>
      <c r="B264" s="86">
        <f t="shared" si="33"/>
        <v>461.8388736439838</v>
      </c>
      <c r="C264" s="86">
        <f t="shared" si="38"/>
        <v>229.14053925251207</v>
      </c>
      <c r="D264" s="86">
        <f t="shared" si="39"/>
        <v>3.570060299965229</v>
      </c>
      <c r="E264" s="86">
        <f t="shared" si="34"/>
        <v>232.7105995524773</v>
      </c>
      <c r="F264" s="96">
        <f t="shared" si="35"/>
        <v>2.3333333333333335</v>
      </c>
      <c r="G264" s="96">
        <f t="shared" si="40"/>
        <v>235.04393288581065</v>
      </c>
      <c r="H264" s="87"/>
      <c r="I264" s="87"/>
      <c r="J264" s="87"/>
      <c r="L264" s="22">
        <f t="shared" si="41"/>
        <v>464.9721862017114</v>
      </c>
      <c r="M264" s="22">
        <f t="shared" si="42"/>
        <v>230.67040344279593</v>
      </c>
      <c r="N264" s="22">
        <f t="shared" si="36"/>
        <v>3.6440721767720365</v>
      </c>
      <c r="O264" s="22">
        <f t="shared" si="37"/>
        <v>234.31447561956796</v>
      </c>
      <c r="P264" s="22">
        <f t="shared" si="43"/>
        <v>236.6478089529013</v>
      </c>
    </row>
    <row r="265" spans="1:16" ht="12.75">
      <c r="A265" s="6">
        <v>239</v>
      </c>
      <c r="B265" s="86">
        <f t="shared" si="33"/>
        <v>231.51444160533373</v>
      </c>
      <c r="C265" s="86">
        <f t="shared" si="38"/>
        <v>230.32443203865006</v>
      </c>
      <c r="D265" s="86">
        <f t="shared" si="39"/>
        <v>2.3861675138272496</v>
      </c>
      <c r="E265" s="86">
        <f t="shared" si="34"/>
        <v>232.7105995524773</v>
      </c>
      <c r="F265" s="96">
        <f t="shared" si="35"/>
        <v>2.3333333333333335</v>
      </c>
      <c r="G265" s="96">
        <f t="shared" si="40"/>
        <v>235.04393288581065</v>
      </c>
      <c r="H265" s="87"/>
      <c r="I265" s="87"/>
      <c r="J265" s="87"/>
      <c r="L265" s="22">
        <f t="shared" si="41"/>
        <v>233.09343293717694</v>
      </c>
      <c r="M265" s="22">
        <f t="shared" si="42"/>
        <v>231.87875326453445</v>
      </c>
      <c r="N265" s="22">
        <f t="shared" si="36"/>
        <v>2.435722355033502</v>
      </c>
      <c r="O265" s="22">
        <f t="shared" si="37"/>
        <v>234.31447561956796</v>
      </c>
      <c r="P265" s="22">
        <f t="shared" si="43"/>
        <v>236.6478089529013</v>
      </c>
    </row>
    <row r="266" spans="1:16" ht="12.75">
      <c r="A266" s="6">
        <v>240</v>
      </c>
      <c r="B266" s="86">
        <f t="shared" si="33"/>
        <v>1.1506529062899062E-09</v>
      </c>
      <c r="C266" s="86">
        <f t="shared" si="38"/>
        <v>231.51444160418308</v>
      </c>
      <c r="D266" s="86">
        <f t="shared" si="39"/>
        <v>1.1961579482942242</v>
      </c>
      <c r="E266" s="86">
        <f t="shared" si="34"/>
        <v>232.7105995524773</v>
      </c>
      <c r="F266" s="96">
        <f t="shared" si="35"/>
        <v>2.3333333333333335</v>
      </c>
      <c r="G266" s="96">
        <f t="shared" si="40"/>
        <v>235.04393288581065</v>
      </c>
      <c r="H266" s="87"/>
      <c r="I266" s="87"/>
      <c r="J266" s="87"/>
      <c r="L266" s="22">
        <f t="shared" si="41"/>
        <v>-1.298303686780855E-10</v>
      </c>
      <c r="M266" s="22">
        <f t="shared" si="42"/>
        <v>233.09343293730677</v>
      </c>
      <c r="N266" s="22">
        <f t="shared" si="36"/>
        <v>1.2210426822611837</v>
      </c>
      <c r="O266" s="22">
        <f t="shared" si="37"/>
        <v>234.31447561956796</v>
      </c>
      <c r="P266" s="22">
        <f t="shared" si="43"/>
        <v>236.6478089529013</v>
      </c>
    </row>
    <row r="267" spans="1:16" ht="12.75">
      <c r="A267" s="6">
        <v>241</v>
      </c>
      <c r="B267" s="86">
        <f t="shared" si="33"/>
        <v>1.1506529062899062E-09</v>
      </c>
      <c r="C267" s="86">
        <f t="shared" si="38"/>
        <v>0</v>
      </c>
      <c r="D267" s="86">
        <f t="shared" si="39"/>
        <v>0</v>
      </c>
      <c r="E267" s="86">
        <f t="shared" si="34"/>
        <v>0</v>
      </c>
      <c r="F267" s="96">
        <f t="shared" si="35"/>
        <v>0</v>
      </c>
      <c r="G267" s="96">
        <f t="shared" si="40"/>
        <v>0</v>
      </c>
      <c r="H267" s="87"/>
      <c r="I267" s="87"/>
      <c r="J267" s="87"/>
      <c r="L267" s="22">
        <f t="shared" si="41"/>
        <v>-1.298303686780855E-10</v>
      </c>
      <c r="M267" s="22">
        <f t="shared" si="42"/>
        <v>0</v>
      </c>
      <c r="N267" s="22">
        <f t="shared" si="36"/>
        <v>0</v>
      </c>
      <c r="O267" s="22">
        <f t="shared" si="37"/>
        <v>0</v>
      </c>
      <c r="P267" s="22">
        <f t="shared" si="43"/>
        <v>0</v>
      </c>
    </row>
    <row r="268" spans="1:16" ht="12.75">
      <c r="A268" s="6">
        <v>242</v>
      </c>
      <c r="B268" s="86">
        <f t="shared" si="33"/>
        <v>1.1506529062899062E-09</v>
      </c>
      <c r="C268" s="86">
        <f t="shared" si="38"/>
        <v>0</v>
      </c>
      <c r="D268" s="86">
        <f t="shared" si="39"/>
        <v>0</v>
      </c>
      <c r="E268" s="86">
        <f t="shared" si="34"/>
        <v>0</v>
      </c>
      <c r="F268" s="96">
        <f t="shared" si="35"/>
        <v>0</v>
      </c>
      <c r="G268" s="96">
        <f t="shared" si="40"/>
        <v>0</v>
      </c>
      <c r="H268" s="87"/>
      <c r="I268" s="87"/>
      <c r="J268" s="87"/>
      <c r="L268" s="22">
        <f t="shared" si="41"/>
        <v>-1.298303686780855E-10</v>
      </c>
      <c r="M268" s="22">
        <f t="shared" si="42"/>
        <v>0</v>
      </c>
      <c r="N268" s="22">
        <f t="shared" si="36"/>
        <v>0</v>
      </c>
      <c r="O268" s="22">
        <f t="shared" si="37"/>
        <v>0</v>
      </c>
      <c r="P268" s="22">
        <f t="shared" si="43"/>
        <v>0</v>
      </c>
    </row>
    <row r="269" spans="1:16" ht="12.75">
      <c r="A269" s="6">
        <v>243</v>
      </c>
      <c r="B269" s="86">
        <f t="shared" si="33"/>
        <v>1.1506529062899062E-09</v>
      </c>
      <c r="C269" s="86">
        <f t="shared" si="38"/>
        <v>0</v>
      </c>
      <c r="D269" s="86">
        <f t="shared" si="39"/>
        <v>0</v>
      </c>
      <c r="E269" s="86">
        <f t="shared" si="34"/>
        <v>0</v>
      </c>
      <c r="F269" s="96">
        <f t="shared" si="35"/>
        <v>0</v>
      </c>
      <c r="G269" s="96">
        <f t="shared" si="40"/>
        <v>0</v>
      </c>
      <c r="H269" s="87"/>
      <c r="I269" s="87"/>
      <c r="J269" s="87"/>
      <c r="L269" s="22">
        <f t="shared" si="41"/>
        <v>-1.298303686780855E-10</v>
      </c>
      <c r="M269" s="22">
        <f t="shared" si="42"/>
        <v>0</v>
      </c>
      <c r="N269" s="22">
        <f t="shared" si="36"/>
        <v>0</v>
      </c>
      <c r="O269" s="22">
        <f t="shared" si="37"/>
        <v>0</v>
      </c>
      <c r="P269" s="22">
        <f t="shared" si="43"/>
        <v>0</v>
      </c>
    </row>
    <row r="270" spans="1:16" ht="12.75">
      <c r="A270" s="6">
        <v>244</v>
      </c>
      <c r="B270" s="86">
        <f t="shared" si="33"/>
        <v>1.1506529062899062E-09</v>
      </c>
      <c r="C270" s="86">
        <f t="shared" si="38"/>
        <v>0</v>
      </c>
      <c r="D270" s="86">
        <f t="shared" si="39"/>
        <v>0</v>
      </c>
      <c r="E270" s="86">
        <f t="shared" si="34"/>
        <v>0</v>
      </c>
      <c r="F270" s="96">
        <f t="shared" si="35"/>
        <v>0</v>
      </c>
      <c r="G270" s="96">
        <f t="shared" si="40"/>
        <v>0</v>
      </c>
      <c r="H270" s="87"/>
      <c r="I270" s="87"/>
      <c r="J270" s="87"/>
      <c r="L270" s="22">
        <f t="shared" si="41"/>
        <v>-1.298303686780855E-10</v>
      </c>
      <c r="M270" s="22">
        <f t="shared" si="42"/>
        <v>0</v>
      </c>
      <c r="N270" s="22">
        <f t="shared" si="36"/>
        <v>0</v>
      </c>
      <c r="O270" s="22">
        <f t="shared" si="37"/>
        <v>0</v>
      </c>
      <c r="P270" s="22">
        <f t="shared" si="43"/>
        <v>0</v>
      </c>
    </row>
    <row r="271" spans="1:16" ht="12.75">
      <c r="A271" s="6">
        <v>245</v>
      </c>
      <c r="B271" s="86">
        <f t="shared" si="33"/>
        <v>1.1506529062899062E-09</v>
      </c>
      <c r="C271" s="86">
        <f t="shared" si="38"/>
        <v>0</v>
      </c>
      <c r="D271" s="86">
        <f t="shared" si="39"/>
        <v>0</v>
      </c>
      <c r="E271" s="86">
        <f t="shared" si="34"/>
        <v>0</v>
      </c>
      <c r="F271" s="96">
        <f t="shared" si="35"/>
        <v>0</v>
      </c>
      <c r="G271" s="96">
        <f t="shared" si="40"/>
        <v>0</v>
      </c>
      <c r="H271" s="87"/>
      <c r="I271" s="87"/>
      <c r="J271" s="87"/>
      <c r="L271" s="22">
        <f t="shared" si="41"/>
        <v>-1.298303686780855E-10</v>
      </c>
      <c r="M271" s="22">
        <f t="shared" si="42"/>
        <v>0</v>
      </c>
      <c r="N271" s="22">
        <f t="shared" si="36"/>
        <v>0</v>
      </c>
      <c r="O271" s="22">
        <f t="shared" si="37"/>
        <v>0</v>
      </c>
      <c r="P271" s="22">
        <f t="shared" si="43"/>
        <v>0</v>
      </c>
    </row>
    <row r="272" spans="1:16" ht="12.75">
      <c r="A272" s="6">
        <v>246</v>
      </c>
      <c r="B272" s="86">
        <f t="shared" si="33"/>
        <v>1.1506529062899062E-09</v>
      </c>
      <c r="C272" s="86">
        <f t="shared" si="38"/>
        <v>0</v>
      </c>
      <c r="D272" s="86">
        <f t="shared" si="39"/>
        <v>0</v>
      </c>
      <c r="E272" s="86">
        <f t="shared" si="34"/>
        <v>0</v>
      </c>
      <c r="F272" s="96">
        <f t="shared" si="35"/>
        <v>0</v>
      </c>
      <c r="G272" s="96">
        <f t="shared" si="40"/>
        <v>0</v>
      </c>
      <c r="H272" s="87"/>
      <c r="I272" s="87"/>
      <c r="J272" s="87"/>
      <c r="L272" s="22">
        <f t="shared" si="41"/>
        <v>-1.298303686780855E-10</v>
      </c>
      <c r="M272" s="22">
        <f t="shared" si="42"/>
        <v>0</v>
      </c>
      <c r="N272" s="22">
        <f t="shared" si="36"/>
        <v>0</v>
      </c>
      <c r="O272" s="22">
        <f t="shared" si="37"/>
        <v>0</v>
      </c>
      <c r="P272" s="22">
        <f t="shared" si="43"/>
        <v>0</v>
      </c>
    </row>
    <row r="273" spans="1:16" ht="12.75">
      <c r="A273" s="6">
        <v>247</v>
      </c>
      <c r="B273" s="86">
        <f t="shared" si="33"/>
        <v>1.1506529062899062E-09</v>
      </c>
      <c r="C273" s="86">
        <f t="shared" si="38"/>
        <v>0</v>
      </c>
      <c r="D273" s="86">
        <f t="shared" si="39"/>
        <v>0</v>
      </c>
      <c r="E273" s="86">
        <f t="shared" si="34"/>
        <v>0</v>
      </c>
      <c r="F273" s="96">
        <f t="shared" si="35"/>
        <v>0</v>
      </c>
      <c r="G273" s="96">
        <f t="shared" si="40"/>
        <v>0</v>
      </c>
      <c r="H273" s="87"/>
      <c r="I273" s="87"/>
      <c r="J273" s="87"/>
      <c r="L273" s="22">
        <f t="shared" si="41"/>
        <v>-1.298303686780855E-10</v>
      </c>
      <c r="M273" s="22">
        <f t="shared" si="42"/>
        <v>0</v>
      </c>
      <c r="N273" s="22">
        <f t="shared" si="36"/>
        <v>0</v>
      </c>
      <c r="O273" s="22">
        <f t="shared" si="37"/>
        <v>0</v>
      </c>
      <c r="P273" s="22">
        <f t="shared" si="43"/>
        <v>0</v>
      </c>
    </row>
    <row r="274" spans="1:16" ht="12.75">
      <c r="A274" s="6">
        <v>248</v>
      </c>
      <c r="B274" s="86">
        <f t="shared" si="33"/>
        <v>1.1506529062899062E-09</v>
      </c>
      <c r="C274" s="86">
        <f t="shared" si="38"/>
        <v>0</v>
      </c>
      <c r="D274" s="86">
        <f t="shared" si="39"/>
        <v>0</v>
      </c>
      <c r="E274" s="86">
        <f t="shared" si="34"/>
        <v>0</v>
      </c>
      <c r="F274" s="96">
        <f t="shared" si="35"/>
        <v>0</v>
      </c>
      <c r="G274" s="96">
        <f t="shared" si="40"/>
        <v>0</v>
      </c>
      <c r="H274" s="87"/>
      <c r="I274" s="87"/>
      <c r="J274" s="87"/>
      <c r="L274" s="22">
        <f t="shared" si="41"/>
        <v>-1.298303686780855E-10</v>
      </c>
      <c r="M274" s="22">
        <f t="shared" si="42"/>
        <v>0</v>
      </c>
      <c r="N274" s="22">
        <f t="shared" si="36"/>
        <v>0</v>
      </c>
      <c r="O274" s="22">
        <f t="shared" si="37"/>
        <v>0</v>
      </c>
      <c r="P274" s="22">
        <f t="shared" si="43"/>
        <v>0</v>
      </c>
    </row>
    <row r="275" spans="1:16" ht="12.75">
      <c r="A275" s="6">
        <v>249</v>
      </c>
      <c r="B275" s="86">
        <f t="shared" si="33"/>
        <v>1.1506529062899062E-09</v>
      </c>
      <c r="C275" s="86">
        <f t="shared" si="38"/>
        <v>0</v>
      </c>
      <c r="D275" s="86">
        <f t="shared" si="39"/>
        <v>0</v>
      </c>
      <c r="E275" s="86">
        <f t="shared" si="34"/>
        <v>0</v>
      </c>
      <c r="F275" s="96">
        <f t="shared" si="35"/>
        <v>0</v>
      </c>
      <c r="G275" s="96">
        <f t="shared" si="40"/>
        <v>0</v>
      </c>
      <c r="H275" s="87"/>
      <c r="I275" s="87"/>
      <c r="J275" s="87"/>
      <c r="L275" s="22">
        <f t="shared" si="41"/>
        <v>-1.298303686780855E-10</v>
      </c>
      <c r="M275" s="22">
        <f t="shared" si="42"/>
        <v>0</v>
      </c>
      <c r="N275" s="22">
        <f t="shared" si="36"/>
        <v>0</v>
      </c>
      <c r="O275" s="22">
        <f t="shared" si="37"/>
        <v>0</v>
      </c>
      <c r="P275" s="22">
        <f t="shared" si="43"/>
        <v>0</v>
      </c>
    </row>
    <row r="276" spans="1:16" ht="12.75">
      <c r="A276" s="6">
        <v>250</v>
      </c>
      <c r="B276" s="86">
        <f t="shared" si="33"/>
        <v>1.1506529062899062E-09</v>
      </c>
      <c r="C276" s="86">
        <f t="shared" si="38"/>
        <v>0</v>
      </c>
      <c r="D276" s="86">
        <f t="shared" si="39"/>
        <v>0</v>
      </c>
      <c r="E276" s="86">
        <f t="shared" si="34"/>
        <v>0</v>
      </c>
      <c r="F276" s="96">
        <f t="shared" si="35"/>
        <v>0</v>
      </c>
      <c r="G276" s="96">
        <f t="shared" si="40"/>
        <v>0</v>
      </c>
      <c r="H276" s="87"/>
      <c r="I276" s="87"/>
      <c r="J276" s="87"/>
      <c r="L276" s="22">
        <f t="shared" si="41"/>
        <v>-1.298303686780855E-10</v>
      </c>
      <c r="M276" s="22">
        <f t="shared" si="42"/>
        <v>0</v>
      </c>
      <c r="N276" s="22">
        <f t="shared" si="36"/>
        <v>0</v>
      </c>
      <c r="O276" s="22">
        <f t="shared" si="37"/>
        <v>0</v>
      </c>
      <c r="P276" s="22">
        <f t="shared" si="43"/>
        <v>0</v>
      </c>
    </row>
    <row r="277" spans="1:16" ht="12.75">
      <c r="A277" s="6">
        <v>251</v>
      </c>
      <c r="B277" s="86">
        <f t="shared" si="33"/>
        <v>1.1506529062899062E-09</v>
      </c>
      <c r="C277" s="86">
        <f t="shared" si="38"/>
        <v>0</v>
      </c>
      <c r="D277" s="86">
        <f t="shared" si="39"/>
        <v>0</v>
      </c>
      <c r="E277" s="86">
        <f t="shared" si="34"/>
        <v>0</v>
      </c>
      <c r="F277" s="96">
        <f t="shared" si="35"/>
        <v>0</v>
      </c>
      <c r="G277" s="96">
        <f t="shared" si="40"/>
        <v>0</v>
      </c>
      <c r="H277" s="87"/>
      <c r="I277" s="87"/>
      <c r="J277" s="87"/>
      <c r="L277" s="22">
        <f t="shared" si="41"/>
        <v>-1.298303686780855E-10</v>
      </c>
      <c r="M277" s="22">
        <f t="shared" si="42"/>
        <v>0</v>
      </c>
      <c r="N277" s="22">
        <f t="shared" si="36"/>
        <v>0</v>
      </c>
      <c r="O277" s="22">
        <f t="shared" si="37"/>
        <v>0</v>
      </c>
      <c r="P277" s="22">
        <f t="shared" si="43"/>
        <v>0</v>
      </c>
    </row>
    <row r="278" spans="1:16" ht="12.75">
      <c r="A278" s="6">
        <v>252</v>
      </c>
      <c r="B278" s="86">
        <f t="shared" si="33"/>
        <v>1.1506529062899062E-09</v>
      </c>
      <c r="C278" s="86">
        <f t="shared" si="38"/>
        <v>0</v>
      </c>
      <c r="D278" s="86">
        <f t="shared" si="39"/>
        <v>0</v>
      </c>
      <c r="E278" s="86">
        <f t="shared" si="34"/>
        <v>0</v>
      </c>
      <c r="F278" s="96">
        <f t="shared" si="35"/>
        <v>0</v>
      </c>
      <c r="G278" s="96">
        <f t="shared" si="40"/>
        <v>0</v>
      </c>
      <c r="H278" s="87"/>
      <c r="I278" s="87"/>
      <c r="J278" s="87"/>
      <c r="L278" s="22">
        <f t="shared" si="41"/>
        <v>-1.298303686780855E-10</v>
      </c>
      <c r="M278" s="22">
        <f t="shared" si="42"/>
        <v>0</v>
      </c>
      <c r="N278" s="22">
        <f t="shared" si="36"/>
        <v>0</v>
      </c>
      <c r="O278" s="22">
        <f t="shared" si="37"/>
        <v>0</v>
      </c>
      <c r="P278" s="22">
        <f t="shared" si="43"/>
        <v>0</v>
      </c>
    </row>
    <row r="279" spans="1:16" ht="12.75">
      <c r="A279" s="6">
        <v>253</v>
      </c>
      <c r="B279" s="86">
        <f t="shared" si="33"/>
        <v>1.1506529062899062E-09</v>
      </c>
      <c r="C279" s="86">
        <f t="shared" si="38"/>
        <v>0</v>
      </c>
      <c r="D279" s="86">
        <f t="shared" si="39"/>
        <v>0</v>
      </c>
      <c r="E279" s="86">
        <f t="shared" si="34"/>
        <v>0</v>
      </c>
      <c r="F279" s="96">
        <f t="shared" si="35"/>
        <v>0</v>
      </c>
      <c r="G279" s="96">
        <f t="shared" si="40"/>
        <v>0</v>
      </c>
      <c r="H279" s="87"/>
      <c r="I279" s="87"/>
      <c r="J279" s="87"/>
      <c r="L279" s="22">
        <f t="shared" si="41"/>
        <v>-1.298303686780855E-10</v>
      </c>
      <c r="M279" s="22">
        <f t="shared" si="42"/>
        <v>0</v>
      </c>
      <c r="N279" s="22">
        <f t="shared" si="36"/>
        <v>0</v>
      </c>
      <c r="O279" s="22">
        <f t="shared" si="37"/>
        <v>0</v>
      </c>
      <c r="P279" s="22">
        <f t="shared" si="43"/>
        <v>0</v>
      </c>
    </row>
    <row r="280" spans="1:16" ht="12.75">
      <c r="A280" s="6">
        <v>254</v>
      </c>
      <c r="B280" s="86">
        <f t="shared" si="33"/>
        <v>1.1506529062899062E-09</v>
      </c>
      <c r="C280" s="86">
        <f t="shared" si="38"/>
        <v>0</v>
      </c>
      <c r="D280" s="86">
        <f t="shared" si="39"/>
        <v>0</v>
      </c>
      <c r="E280" s="86">
        <f t="shared" si="34"/>
        <v>0</v>
      </c>
      <c r="F280" s="96">
        <f t="shared" si="35"/>
        <v>0</v>
      </c>
      <c r="G280" s="96">
        <f t="shared" si="40"/>
        <v>0</v>
      </c>
      <c r="H280" s="87"/>
      <c r="I280" s="87"/>
      <c r="J280" s="87"/>
      <c r="L280" s="22">
        <f t="shared" si="41"/>
        <v>-1.298303686780855E-10</v>
      </c>
      <c r="M280" s="22">
        <f t="shared" si="42"/>
        <v>0</v>
      </c>
      <c r="N280" s="22">
        <f t="shared" si="36"/>
        <v>0</v>
      </c>
      <c r="O280" s="22">
        <f t="shared" si="37"/>
        <v>0</v>
      </c>
      <c r="P280" s="22">
        <f t="shared" si="43"/>
        <v>0</v>
      </c>
    </row>
    <row r="281" spans="1:16" ht="12.75">
      <c r="A281" s="6">
        <v>255</v>
      </c>
      <c r="B281" s="86">
        <f t="shared" si="33"/>
        <v>1.1506529062899062E-09</v>
      </c>
      <c r="C281" s="86">
        <f t="shared" si="38"/>
        <v>0</v>
      </c>
      <c r="D281" s="86">
        <f t="shared" si="39"/>
        <v>0</v>
      </c>
      <c r="E281" s="86">
        <f t="shared" si="34"/>
        <v>0</v>
      </c>
      <c r="F281" s="96">
        <f t="shared" si="35"/>
        <v>0</v>
      </c>
      <c r="G281" s="96">
        <f t="shared" si="40"/>
        <v>0</v>
      </c>
      <c r="H281" s="87"/>
      <c r="I281" s="87"/>
      <c r="J281" s="87"/>
      <c r="L281" s="22">
        <f t="shared" si="41"/>
        <v>-1.298303686780855E-10</v>
      </c>
      <c r="M281" s="22">
        <f t="shared" si="42"/>
        <v>0</v>
      </c>
      <c r="N281" s="22">
        <f t="shared" si="36"/>
        <v>0</v>
      </c>
      <c r="O281" s="22">
        <f t="shared" si="37"/>
        <v>0</v>
      </c>
      <c r="P281" s="22">
        <f t="shared" si="43"/>
        <v>0</v>
      </c>
    </row>
    <row r="282" spans="1:16" ht="12.75">
      <c r="A282" s="6">
        <v>256</v>
      </c>
      <c r="B282" s="86">
        <f t="shared" si="33"/>
        <v>1.1506529062899062E-09</v>
      </c>
      <c r="C282" s="86">
        <f t="shared" si="38"/>
        <v>0</v>
      </c>
      <c r="D282" s="86">
        <f t="shared" si="39"/>
        <v>0</v>
      </c>
      <c r="E282" s="86">
        <f t="shared" si="34"/>
        <v>0</v>
      </c>
      <c r="F282" s="96">
        <f t="shared" si="35"/>
        <v>0</v>
      </c>
      <c r="G282" s="96">
        <f t="shared" si="40"/>
        <v>0</v>
      </c>
      <c r="H282" s="87"/>
      <c r="I282" s="87"/>
      <c r="J282" s="87"/>
      <c r="L282" s="22">
        <f t="shared" si="41"/>
        <v>-1.298303686780855E-10</v>
      </c>
      <c r="M282" s="22">
        <f t="shared" si="42"/>
        <v>0</v>
      </c>
      <c r="N282" s="22">
        <f t="shared" si="36"/>
        <v>0</v>
      </c>
      <c r="O282" s="22">
        <f t="shared" si="37"/>
        <v>0</v>
      </c>
      <c r="P282" s="22">
        <f t="shared" si="43"/>
        <v>0</v>
      </c>
    </row>
    <row r="283" spans="1:16" ht="12.75">
      <c r="A283" s="6">
        <v>257</v>
      </c>
      <c r="B283" s="86">
        <f aca="true" t="shared" si="44" ref="B283:B346">+B282-C283</f>
        <v>1.1506529062899062E-09</v>
      </c>
      <c r="C283" s="86">
        <f t="shared" si="38"/>
        <v>0</v>
      </c>
      <c r="D283" s="86">
        <f t="shared" si="39"/>
        <v>0</v>
      </c>
      <c r="E283" s="86">
        <f aca="true" t="shared" si="45" ref="E283:E346">+IF(A283&lt;=$B$5,IF(A283&lt;=$B$21,B282*$B$8/12,PMT($B$8/12,$B$5-$B$21,-$B$4)),0)</f>
        <v>0</v>
      </c>
      <c r="F283" s="96">
        <f aca="true" t="shared" si="46" ref="F283:F346">IF(A283&lt;=B$5,B$16+B$17/12,0)</f>
        <v>0</v>
      </c>
      <c r="G283" s="96">
        <f t="shared" si="40"/>
        <v>0</v>
      </c>
      <c r="H283" s="87"/>
      <c r="I283" s="87"/>
      <c r="J283" s="87"/>
      <c r="L283" s="22">
        <f t="shared" si="41"/>
        <v>-1.298303686780855E-10</v>
      </c>
      <c r="M283" s="22">
        <f t="shared" si="42"/>
        <v>0</v>
      </c>
      <c r="N283" s="22">
        <f aca="true" t="shared" si="47" ref="N283:N346">+IF(A283&lt;=$B$5,L282*$B$22/12,0)</f>
        <v>0</v>
      </c>
      <c r="O283" s="22">
        <f aca="true" t="shared" si="48" ref="O283:O346">+IF(A283&lt;=$B$5,IF(A283&lt;=$B$21,L282*$B$22/12,PMT($B$22/12,$B$5-$B$21,-$B$4)),0)</f>
        <v>0</v>
      </c>
      <c r="P283" s="22">
        <f t="shared" si="43"/>
        <v>0</v>
      </c>
    </row>
    <row r="284" spans="1:16" ht="12.75">
      <c r="A284" s="6">
        <v>258</v>
      </c>
      <c r="B284" s="86">
        <f t="shared" si="44"/>
        <v>1.1506529062899062E-09</v>
      </c>
      <c r="C284" s="86">
        <f aca="true" t="shared" si="49" ref="C284:C347">+E284-D284</f>
        <v>0</v>
      </c>
      <c r="D284" s="86">
        <f aca="true" t="shared" si="50" ref="D284:D347">+IF(A284&lt;=$B$5,B283*$B$8/12,0)</f>
        <v>0</v>
      </c>
      <c r="E284" s="86">
        <f t="shared" si="45"/>
        <v>0</v>
      </c>
      <c r="F284" s="96">
        <f t="shared" si="46"/>
        <v>0</v>
      </c>
      <c r="G284" s="96">
        <f aca="true" t="shared" si="51" ref="G284:G347">+E284+F284</f>
        <v>0</v>
      </c>
      <c r="H284" s="87"/>
      <c r="I284" s="87"/>
      <c r="J284" s="87"/>
      <c r="L284" s="22">
        <f aca="true" t="shared" si="52" ref="L284:L347">L283-M284</f>
        <v>-1.298303686780855E-10</v>
      </c>
      <c r="M284" s="22">
        <f aca="true" t="shared" si="53" ref="M284:M347">+O284-N284</f>
        <v>0</v>
      </c>
      <c r="N284" s="22">
        <f t="shared" si="47"/>
        <v>0</v>
      </c>
      <c r="O284" s="22">
        <f t="shared" si="48"/>
        <v>0</v>
      </c>
      <c r="P284" s="22">
        <f aca="true" t="shared" si="54" ref="P284:P347">O284+F284</f>
        <v>0</v>
      </c>
    </row>
    <row r="285" spans="1:16" ht="12.75">
      <c r="A285" s="6">
        <v>259</v>
      </c>
      <c r="B285" s="86">
        <f t="shared" si="44"/>
        <v>1.1506529062899062E-09</v>
      </c>
      <c r="C285" s="86">
        <f t="shared" si="49"/>
        <v>0</v>
      </c>
      <c r="D285" s="86">
        <f t="shared" si="50"/>
        <v>0</v>
      </c>
      <c r="E285" s="86">
        <f t="shared" si="45"/>
        <v>0</v>
      </c>
      <c r="F285" s="96">
        <f t="shared" si="46"/>
        <v>0</v>
      </c>
      <c r="G285" s="96">
        <f t="shared" si="51"/>
        <v>0</v>
      </c>
      <c r="H285" s="87"/>
      <c r="I285" s="87"/>
      <c r="J285" s="87"/>
      <c r="L285" s="22">
        <f t="shared" si="52"/>
        <v>-1.298303686780855E-10</v>
      </c>
      <c r="M285" s="22">
        <f t="shared" si="53"/>
        <v>0</v>
      </c>
      <c r="N285" s="22">
        <f t="shared" si="47"/>
        <v>0</v>
      </c>
      <c r="O285" s="22">
        <f t="shared" si="48"/>
        <v>0</v>
      </c>
      <c r="P285" s="22">
        <f t="shared" si="54"/>
        <v>0</v>
      </c>
    </row>
    <row r="286" spans="1:16" ht="12.75">
      <c r="A286" s="6">
        <v>260</v>
      </c>
      <c r="B286" s="86">
        <f t="shared" si="44"/>
        <v>1.1506529062899062E-09</v>
      </c>
      <c r="C286" s="86">
        <f t="shared" si="49"/>
        <v>0</v>
      </c>
      <c r="D286" s="86">
        <f t="shared" si="50"/>
        <v>0</v>
      </c>
      <c r="E286" s="86">
        <f t="shared" si="45"/>
        <v>0</v>
      </c>
      <c r="F286" s="96">
        <f t="shared" si="46"/>
        <v>0</v>
      </c>
      <c r="G286" s="96">
        <f t="shared" si="51"/>
        <v>0</v>
      </c>
      <c r="H286" s="87"/>
      <c r="I286" s="87"/>
      <c r="J286" s="87"/>
      <c r="L286" s="22">
        <f t="shared" si="52"/>
        <v>-1.298303686780855E-10</v>
      </c>
      <c r="M286" s="22">
        <f t="shared" si="53"/>
        <v>0</v>
      </c>
      <c r="N286" s="22">
        <f t="shared" si="47"/>
        <v>0</v>
      </c>
      <c r="O286" s="22">
        <f t="shared" si="48"/>
        <v>0</v>
      </c>
      <c r="P286" s="22">
        <f t="shared" si="54"/>
        <v>0</v>
      </c>
    </row>
    <row r="287" spans="1:16" ht="12.75">
      <c r="A287" s="6">
        <v>261</v>
      </c>
      <c r="B287" s="86">
        <f t="shared" si="44"/>
        <v>1.1506529062899062E-09</v>
      </c>
      <c r="C287" s="86">
        <f t="shared" si="49"/>
        <v>0</v>
      </c>
      <c r="D287" s="86">
        <f t="shared" si="50"/>
        <v>0</v>
      </c>
      <c r="E287" s="86">
        <f t="shared" si="45"/>
        <v>0</v>
      </c>
      <c r="F287" s="96">
        <f t="shared" si="46"/>
        <v>0</v>
      </c>
      <c r="G287" s="96">
        <f t="shared" si="51"/>
        <v>0</v>
      </c>
      <c r="H287" s="87"/>
      <c r="I287" s="87"/>
      <c r="J287" s="87"/>
      <c r="L287" s="22">
        <f t="shared" si="52"/>
        <v>-1.298303686780855E-10</v>
      </c>
      <c r="M287" s="22">
        <f t="shared" si="53"/>
        <v>0</v>
      </c>
      <c r="N287" s="22">
        <f t="shared" si="47"/>
        <v>0</v>
      </c>
      <c r="O287" s="22">
        <f t="shared" si="48"/>
        <v>0</v>
      </c>
      <c r="P287" s="22">
        <f t="shared" si="54"/>
        <v>0</v>
      </c>
    </row>
    <row r="288" spans="1:16" ht="12.75">
      <c r="A288" s="6">
        <v>262</v>
      </c>
      <c r="B288" s="86">
        <f t="shared" si="44"/>
        <v>1.1506529062899062E-09</v>
      </c>
      <c r="C288" s="86">
        <f t="shared" si="49"/>
        <v>0</v>
      </c>
      <c r="D288" s="86">
        <f t="shared" si="50"/>
        <v>0</v>
      </c>
      <c r="E288" s="86">
        <f t="shared" si="45"/>
        <v>0</v>
      </c>
      <c r="F288" s="96">
        <f t="shared" si="46"/>
        <v>0</v>
      </c>
      <c r="G288" s="96">
        <f t="shared" si="51"/>
        <v>0</v>
      </c>
      <c r="H288" s="87"/>
      <c r="I288" s="87"/>
      <c r="J288" s="87"/>
      <c r="L288" s="22">
        <f t="shared" si="52"/>
        <v>-1.298303686780855E-10</v>
      </c>
      <c r="M288" s="22">
        <f t="shared" si="53"/>
        <v>0</v>
      </c>
      <c r="N288" s="22">
        <f t="shared" si="47"/>
        <v>0</v>
      </c>
      <c r="O288" s="22">
        <f t="shared" si="48"/>
        <v>0</v>
      </c>
      <c r="P288" s="22">
        <f t="shared" si="54"/>
        <v>0</v>
      </c>
    </row>
    <row r="289" spans="1:16" ht="12.75">
      <c r="A289" s="6">
        <v>263</v>
      </c>
      <c r="B289" s="86">
        <f t="shared" si="44"/>
        <v>1.1506529062899062E-09</v>
      </c>
      <c r="C289" s="86">
        <f t="shared" si="49"/>
        <v>0</v>
      </c>
      <c r="D289" s="86">
        <f t="shared" si="50"/>
        <v>0</v>
      </c>
      <c r="E289" s="86">
        <f t="shared" si="45"/>
        <v>0</v>
      </c>
      <c r="F289" s="96">
        <f t="shared" si="46"/>
        <v>0</v>
      </c>
      <c r="G289" s="96">
        <f t="shared" si="51"/>
        <v>0</v>
      </c>
      <c r="H289" s="87"/>
      <c r="I289" s="87"/>
      <c r="J289" s="87"/>
      <c r="L289" s="22">
        <f t="shared" si="52"/>
        <v>-1.298303686780855E-10</v>
      </c>
      <c r="M289" s="22">
        <f t="shared" si="53"/>
        <v>0</v>
      </c>
      <c r="N289" s="22">
        <f t="shared" si="47"/>
        <v>0</v>
      </c>
      <c r="O289" s="22">
        <f t="shared" si="48"/>
        <v>0</v>
      </c>
      <c r="P289" s="22">
        <f t="shared" si="54"/>
        <v>0</v>
      </c>
    </row>
    <row r="290" spans="1:16" ht="12.75">
      <c r="A290" s="6">
        <v>264</v>
      </c>
      <c r="B290" s="86">
        <f t="shared" si="44"/>
        <v>1.1506529062899062E-09</v>
      </c>
      <c r="C290" s="86">
        <f t="shared" si="49"/>
        <v>0</v>
      </c>
      <c r="D290" s="86">
        <f t="shared" si="50"/>
        <v>0</v>
      </c>
      <c r="E290" s="86">
        <f t="shared" si="45"/>
        <v>0</v>
      </c>
      <c r="F290" s="96">
        <f t="shared" si="46"/>
        <v>0</v>
      </c>
      <c r="G290" s="96">
        <f t="shared" si="51"/>
        <v>0</v>
      </c>
      <c r="H290" s="87"/>
      <c r="I290" s="87"/>
      <c r="J290" s="87"/>
      <c r="L290" s="22">
        <f t="shared" si="52"/>
        <v>-1.298303686780855E-10</v>
      </c>
      <c r="M290" s="22">
        <f t="shared" si="53"/>
        <v>0</v>
      </c>
      <c r="N290" s="22">
        <f t="shared" si="47"/>
        <v>0</v>
      </c>
      <c r="O290" s="22">
        <f t="shared" si="48"/>
        <v>0</v>
      </c>
      <c r="P290" s="22">
        <f t="shared" si="54"/>
        <v>0</v>
      </c>
    </row>
    <row r="291" spans="1:16" ht="12.75">
      <c r="A291" s="6">
        <v>265</v>
      </c>
      <c r="B291" s="86">
        <f t="shared" si="44"/>
        <v>1.1506529062899062E-09</v>
      </c>
      <c r="C291" s="86">
        <f t="shared" si="49"/>
        <v>0</v>
      </c>
      <c r="D291" s="86">
        <f t="shared" si="50"/>
        <v>0</v>
      </c>
      <c r="E291" s="86">
        <f t="shared" si="45"/>
        <v>0</v>
      </c>
      <c r="F291" s="96">
        <f t="shared" si="46"/>
        <v>0</v>
      </c>
      <c r="G291" s="96">
        <f t="shared" si="51"/>
        <v>0</v>
      </c>
      <c r="H291" s="87"/>
      <c r="I291" s="87"/>
      <c r="J291" s="87"/>
      <c r="L291" s="22">
        <f t="shared" si="52"/>
        <v>-1.298303686780855E-10</v>
      </c>
      <c r="M291" s="22">
        <f t="shared" si="53"/>
        <v>0</v>
      </c>
      <c r="N291" s="22">
        <f t="shared" si="47"/>
        <v>0</v>
      </c>
      <c r="O291" s="22">
        <f t="shared" si="48"/>
        <v>0</v>
      </c>
      <c r="P291" s="22">
        <f t="shared" si="54"/>
        <v>0</v>
      </c>
    </row>
    <row r="292" spans="1:16" ht="12.75">
      <c r="A292" s="6">
        <v>266</v>
      </c>
      <c r="B292" s="86">
        <f t="shared" si="44"/>
        <v>1.1506529062899062E-09</v>
      </c>
      <c r="C292" s="86">
        <f t="shared" si="49"/>
        <v>0</v>
      </c>
      <c r="D292" s="86">
        <f t="shared" si="50"/>
        <v>0</v>
      </c>
      <c r="E292" s="86">
        <f t="shared" si="45"/>
        <v>0</v>
      </c>
      <c r="F292" s="96">
        <f t="shared" si="46"/>
        <v>0</v>
      </c>
      <c r="G292" s="96">
        <f t="shared" si="51"/>
        <v>0</v>
      </c>
      <c r="H292" s="87"/>
      <c r="I292" s="87"/>
      <c r="J292" s="87"/>
      <c r="L292" s="22">
        <f t="shared" si="52"/>
        <v>-1.298303686780855E-10</v>
      </c>
      <c r="M292" s="22">
        <f t="shared" si="53"/>
        <v>0</v>
      </c>
      <c r="N292" s="22">
        <f t="shared" si="47"/>
        <v>0</v>
      </c>
      <c r="O292" s="22">
        <f t="shared" si="48"/>
        <v>0</v>
      </c>
      <c r="P292" s="22">
        <f t="shared" si="54"/>
        <v>0</v>
      </c>
    </row>
    <row r="293" spans="1:16" ht="12.75">
      <c r="A293" s="6">
        <v>267</v>
      </c>
      <c r="B293" s="86">
        <f t="shared" si="44"/>
        <v>1.1506529062899062E-09</v>
      </c>
      <c r="C293" s="86">
        <f t="shared" si="49"/>
        <v>0</v>
      </c>
      <c r="D293" s="86">
        <f t="shared" si="50"/>
        <v>0</v>
      </c>
      <c r="E293" s="86">
        <f t="shared" si="45"/>
        <v>0</v>
      </c>
      <c r="F293" s="96">
        <f t="shared" si="46"/>
        <v>0</v>
      </c>
      <c r="G293" s="96">
        <f t="shared" si="51"/>
        <v>0</v>
      </c>
      <c r="H293" s="87"/>
      <c r="I293" s="87"/>
      <c r="J293" s="87"/>
      <c r="L293" s="22">
        <f t="shared" si="52"/>
        <v>-1.298303686780855E-10</v>
      </c>
      <c r="M293" s="22">
        <f t="shared" si="53"/>
        <v>0</v>
      </c>
      <c r="N293" s="22">
        <f t="shared" si="47"/>
        <v>0</v>
      </c>
      <c r="O293" s="22">
        <f t="shared" si="48"/>
        <v>0</v>
      </c>
      <c r="P293" s="22">
        <f t="shared" si="54"/>
        <v>0</v>
      </c>
    </row>
    <row r="294" spans="1:16" ht="12.75">
      <c r="A294" s="6">
        <v>268</v>
      </c>
      <c r="B294" s="86">
        <f t="shared" si="44"/>
        <v>1.1506529062899062E-09</v>
      </c>
      <c r="C294" s="86">
        <f t="shared" si="49"/>
        <v>0</v>
      </c>
      <c r="D294" s="86">
        <f t="shared" si="50"/>
        <v>0</v>
      </c>
      <c r="E294" s="86">
        <f t="shared" si="45"/>
        <v>0</v>
      </c>
      <c r="F294" s="96">
        <f t="shared" si="46"/>
        <v>0</v>
      </c>
      <c r="G294" s="96">
        <f t="shared" si="51"/>
        <v>0</v>
      </c>
      <c r="H294" s="87"/>
      <c r="I294" s="87"/>
      <c r="J294" s="87"/>
      <c r="L294" s="22">
        <f t="shared" si="52"/>
        <v>-1.298303686780855E-10</v>
      </c>
      <c r="M294" s="22">
        <f t="shared" si="53"/>
        <v>0</v>
      </c>
      <c r="N294" s="22">
        <f t="shared" si="47"/>
        <v>0</v>
      </c>
      <c r="O294" s="22">
        <f t="shared" si="48"/>
        <v>0</v>
      </c>
      <c r="P294" s="22">
        <f t="shared" si="54"/>
        <v>0</v>
      </c>
    </row>
    <row r="295" spans="1:16" ht="12.75">
      <c r="A295" s="6">
        <v>269</v>
      </c>
      <c r="B295" s="86">
        <f t="shared" si="44"/>
        <v>1.1506529062899062E-09</v>
      </c>
      <c r="C295" s="86">
        <f t="shared" si="49"/>
        <v>0</v>
      </c>
      <c r="D295" s="86">
        <f t="shared" si="50"/>
        <v>0</v>
      </c>
      <c r="E295" s="86">
        <f t="shared" si="45"/>
        <v>0</v>
      </c>
      <c r="F295" s="96">
        <f t="shared" si="46"/>
        <v>0</v>
      </c>
      <c r="G295" s="96">
        <f t="shared" si="51"/>
        <v>0</v>
      </c>
      <c r="H295" s="87"/>
      <c r="I295" s="87"/>
      <c r="J295" s="87"/>
      <c r="L295" s="22">
        <f t="shared" si="52"/>
        <v>-1.298303686780855E-10</v>
      </c>
      <c r="M295" s="22">
        <f t="shared" si="53"/>
        <v>0</v>
      </c>
      <c r="N295" s="22">
        <f t="shared" si="47"/>
        <v>0</v>
      </c>
      <c r="O295" s="22">
        <f t="shared" si="48"/>
        <v>0</v>
      </c>
      <c r="P295" s="22">
        <f t="shared" si="54"/>
        <v>0</v>
      </c>
    </row>
    <row r="296" spans="1:16" ht="12.75">
      <c r="A296" s="6">
        <v>270</v>
      </c>
      <c r="B296" s="86">
        <f t="shared" si="44"/>
        <v>1.1506529062899062E-09</v>
      </c>
      <c r="C296" s="86">
        <f t="shared" si="49"/>
        <v>0</v>
      </c>
      <c r="D296" s="86">
        <f t="shared" si="50"/>
        <v>0</v>
      </c>
      <c r="E296" s="86">
        <f t="shared" si="45"/>
        <v>0</v>
      </c>
      <c r="F296" s="96">
        <f t="shared" si="46"/>
        <v>0</v>
      </c>
      <c r="G296" s="96">
        <f t="shared" si="51"/>
        <v>0</v>
      </c>
      <c r="H296" s="87"/>
      <c r="I296" s="87"/>
      <c r="J296" s="87"/>
      <c r="L296" s="22">
        <f t="shared" si="52"/>
        <v>-1.298303686780855E-10</v>
      </c>
      <c r="M296" s="22">
        <f t="shared" si="53"/>
        <v>0</v>
      </c>
      <c r="N296" s="22">
        <f t="shared" si="47"/>
        <v>0</v>
      </c>
      <c r="O296" s="22">
        <f t="shared" si="48"/>
        <v>0</v>
      </c>
      <c r="P296" s="22">
        <f t="shared" si="54"/>
        <v>0</v>
      </c>
    </row>
    <row r="297" spans="1:16" ht="12.75">
      <c r="A297" s="6">
        <v>271</v>
      </c>
      <c r="B297" s="86">
        <f t="shared" si="44"/>
        <v>1.1506529062899062E-09</v>
      </c>
      <c r="C297" s="86">
        <f t="shared" si="49"/>
        <v>0</v>
      </c>
      <c r="D297" s="86">
        <f t="shared" si="50"/>
        <v>0</v>
      </c>
      <c r="E297" s="86">
        <f t="shared" si="45"/>
        <v>0</v>
      </c>
      <c r="F297" s="96">
        <f t="shared" si="46"/>
        <v>0</v>
      </c>
      <c r="G297" s="96">
        <f t="shared" si="51"/>
        <v>0</v>
      </c>
      <c r="H297" s="87"/>
      <c r="I297" s="87"/>
      <c r="J297" s="87"/>
      <c r="L297" s="22">
        <f t="shared" si="52"/>
        <v>-1.298303686780855E-10</v>
      </c>
      <c r="M297" s="22">
        <f t="shared" si="53"/>
        <v>0</v>
      </c>
      <c r="N297" s="22">
        <f t="shared" si="47"/>
        <v>0</v>
      </c>
      <c r="O297" s="22">
        <f t="shared" si="48"/>
        <v>0</v>
      </c>
      <c r="P297" s="22">
        <f t="shared" si="54"/>
        <v>0</v>
      </c>
    </row>
    <row r="298" spans="1:16" ht="12.75">
      <c r="A298" s="6">
        <v>272</v>
      </c>
      <c r="B298" s="86">
        <f t="shared" si="44"/>
        <v>1.1506529062899062E-09</v>
      </c>
      <c r="C298" s="86">
        <f t="shared" si="49"/>
        <v>0</v>
      </c>
      <c r="D298" s="86">
        <f t="shared" si="50"/>
        <v>0</v>
      </c>
      <c r="E298" s="86">
        <f t="shared" si="45"/>
        <v>0</v>
      </c>
      <c r="F298" s="96">
        <f t="shared" si="46"/>
        <v>0</v>
      </c>
      <c r="G298" s="96">
        <f t="shared" si="51"/>
        <v>0</v>
      </c>
      <c r="H298" s="87"/>
      <c r="I298" s="87"/>
      <c r="J298" s="87"/>
      <c r="L298" s="22">
        <f t="shared" si="52"/>
        <v>-1.298303686780855E-10</v>
      </c>
      <c r="M298" s="22">
        <f t="shared" si="53"/>
        <v>0</v>
      </c>
      <c r="N298" s="22">
        <f t="shared" si="47"/>
        <v>0</v>
      </c>
      <c r="O298" s="22">
        <f t="shared" si="48"/>
        <v>0</v>
      </c>
      <c r="P298" s="22">
        <f t="shared" si="54"/>
        <v>0</v>
      </c>
    </row>
    <row r="299" spans="1:16" ht="12.75">
      <c r="A299" s="6">
        <v>273</v>
      </c>
      <c r="B299" s="86">
        <f t="shared" si="44"/>
        <v>1.1506529062899062E-09</v>
      </c>
      <c r="C299" s="86">
        <f t="shared" si="49"/>
        <v>0</v>
      </c>
      <c r="D299" s="86">
        <f t="shared" si="50"/>
        <v>0</v>
      </c>
      <c r="E299" s="86">
        <f t="shared" si="45"/>
        <v>0</v>
      </c>
      <c r="F299" s="96">
        <f t="shared" si="46"/>
        <v>0</v>
      </c>
      <c r="G299" s="96">
        <f t="shared" si="51"/>
        <v>0</v>
      </c>
      <c r="H299" s="87"/>
      <c r="I299" s="87"/>
      <c r="J299" s="87"/>
      <c r="L299" s="22">
        <f t="shared" si="52"/>
        <v>-1.298303686780855E-10</v>
      </c>
      <c r="M299" s="22">
        <f t="shared" si="53"/>
        <v>0</v>
      </c>
      <c r="N299" s="22">
        <f t="shared" si="47"/>
        <v>0</v>
      </c>
      <c r="O299" s="22">
        <f t="shared" si="48"/>
        <v>0</v>
      </c>
      <c r="P299" s="22">
        <f t="shared" si="54"/>
        <v>0</v>
      </c>
    </row>
    <row r="300" spans="1:16" ht="12.75">
      <c r="A300" s="6">
        <v>274</v>
      </c>
      <c r="B300" s="86">
        <f t="shared" si="44"/>
        <v>1.1506529062899062E-09</v>
      </c>
      <c r="C300" s="86">
        <f t="shared" si="49"/>
        <v>0</v>
      </c>
      <c r="D300" s="86">
        <f t="shared" si="50"/>
        <v>0</v>
      </c>
      <c r="E300" s="86">
        <f t="shared" si="45"/>
        <v>0</v>
      </c>
      <c r="F300" s="96">
        <f t="shared" si="46"/>
        <v>0</v>
      </c>
      <c r="G300" s="96">
        <f t="shared" si="51"/>
        <v>0</v>
      </c>
      <c r="H300" s="87"/>
      <c r="I300" s="87"/>
      <c r="J300" s="87"/>
      <c r="L300" s="22">
        <f t="shared" si="52"/>
        <v>-1.298303686780855E-10</v>
      </c>
      <c r="M300" s="22">
        <f t="shared" si="53"/>
        <v>0</v>
      </c>
      <c r="N300" s="22">
        <f t="shared" si="47"/>
        <v>0</v>
      </c>
      <c r="O300" s="22">
        <f t="shared" si="48"/>
        <v>0</v>
      </c>
      <c r="P300" s="22">
        <f t="shared" si="54"/>
        <v>0</v>
      </c>
    </row>
    <row r="301" spans="1:16" ht="12.75">
      <c r="A301" s="6">
        <v>275</v>
      </c>
      <c r="B301" s="86">
        <f t="shared" si="44"/>
        <v>1.1506529062899062E-09</v>
      </c>
      <c r="C301" s="86">
        <f t="shared" si="49"/>
        <v>0</v>
      </c>
      <c r="D301" s="86">
        <f t="shared" si="50"/>
        <v>0</v>
      </c>
      <c r="E301" s="86">
        <f t="shared" si="45"/>
        <v>0</v>
      </c>
      <c r="F301" s="96">
        <f t="shared" si="46"/>
        <v>0</v>
      </c>
      <c r="G301" s="96">
        <f t="shared" si="51"/>
        <v>0</v>
      </c>
      <c r="H301" s="87"/>
      <c r="I301" s="87"/>
      <c r="J301" s="87"/>
      <c r="L301" s="22">
        <f t="shared" si="52"/>
        <v>-1.298303686780855E-10</v>
      </c>
      <c r="M301" s="22">
        <f t="shared" si="53"/>
        <v>0</v>
      </c>
      <c r="N301" s="22">
        <f t="shared" si="47"/>
        <v>0</v>
      </c>
      <c r="O301" s="22">
        <f t="shared" si="48"/>
        <v>0</v>
      </c>
      <c r="P301" s="22">
        <f t="shared" si="54"/>
        <v>0</v>
      </c>
    </row>
    <row r="302" spans="1:16" ht="12.75">
      <c r="A302" s="6">
        <v>276</v>
      </c>
      <c r="B302" s="86">
        <f t="shared" si="44"/>
        <v>1.1506529062899062E-09</v>
      </c>
      <c r="C302" s="86">
        <f t="shared" si="49"/>
        <v>0</v>
      </c>
      <c r="D302" s="86">
        <f t="shared" si="50"/>
        <v>0</v>
      </c>
      <c r="E302" s="86">
        <f t="shared" si="45"/>
        <v>0</v>
      </c>
      <c r="F302" s="96">
        <f t="shared" si="46"/>
        <v>0</v>
      </c>
      <c r="G302" s="96">
        <f t="shared" si="51"/>
        <v>0</v>
      </c>
      <c r="H302" s="87"/>
      <c r="I302" s="87"/>
      <c r="J302" s="87"/>
      <c r="L302" s="22">
        <f t="shared" si="52"/>
        <v>-1.298303686780855E-10</v>
      </c>
      <c r="M302" s="22">
        <f t="shared" si="53"/>
        <v>0</v>
      </c>
      <c r="N302" s="22">
        <f t="shared" si="47"/>
        <v>0</v>
      </c>
      <c r="O302" s="22">
        <f t="shared" si="48"/>
        <v>0</v>
      </c>
      <c r="P302" s="22">
        <f t="shared" si="54"/>
        <v>0</v>
      </c>
    </row>
    <row r="303" spans="1:16" ht="12.75">
      <c r="A303" s="6">
        <v>277</v>
      </c>
      <c r="B303" s="86">
        <f t="shared" si="44"/>
        <v>1.1506529062899062E-09</v>
      </c>
      <c r="C303" s="86">
        <f t="shared" si="49"/>
        <v>0</v>
      </c>
      <c r="D303" s="86">
        <f t="shared" si="50"/>
        <v>0</v>
      </c>
      <c r="E303" s="86">
        <f t="shared" si="45"/>
        <v>0</v>
      </c>
      <c r="F303" s="96">
        <f t="shared" si="46"/>
        <v>0</v>
      </c>
      <c r="G303" s="96">
        <f t="shared" si="51"/>
        <v>0</v>
      </c>
      <c r="H303" s="87"/>
      <c r="I303" s="87"/>
      <c r="J303" s="87"/>
      <c r="L303" s="22">
        <f t="shared" si="52"/>
        <v>-1.298303686780855E-10</v>
      </c>
      <c r="M303" s="22">
        <f t="shared" si="53"/>
        <v>0</v>
      </c>
      <c r="N303" s="22">
        <f t="shared" si="47"/>
        <v>0</v>
      </c>
      <c r="O303" s="22">
        <f t="shared" si="48"/>
        <v>0</v>
      </c>
      <c r="P303" s="22">
        <f t="shared" si="54"/>
        <v>0</v>
      </c>
    </row>
    <row r="304" spans="1:16" ht="12.75">
      <c r="A304" s="6">
        <v>278</v>
      </c>
      <c r="B304" s="86">
        <f t="shared" si="44"/>
        <v>1.1506529062899062E-09</v>
      </c>
      <c r="C304" s="86">
        <f t="shared" si="49"/>
        <v>0</v>
      </c>
      <c r="D304" s="86">
        <f t="shared" si="50"/>
        <v>0</v>
      </c>
      <c r="E304" s="86">
        <f t="shared" si="45"/>
        <v>0</v>
      </c>
      <c r="F304" s="96">
        <f t="shared" si="46"/>
        <v>0</v>
      </c>
      <c r="G304" s="96">
        <f t="shared" si="51"/>
        <v>0</v>
      </c>
      <c r="H304" s="87"/>
      <c r="I304" s="87"/>
      <c r="J304" s="87"/>
      <c r="L304" s="22">
        <f t="shared" si="52"/>
        <v>-1.298303686780855E-10</v>
      </c>
      <c r="M304" s="22">
        <f t="shared" si="53"/>
        <v>0</v>
      </c>
      <c r="N304" s="22">
        <f t="shared" si="47"/>
        <v>0</v>
      </c>
      <c r="O304" s="22">
        <f t="shared" si="48"/>
        <v>0</v>
      </c>
      <c r="P304" s="22">
        <f t="shared" si="54"/>
        <v>0</v>
      </c>
    </row>
    <row r="305" spans="1:16" ht="12.75">
      <c r="A305" s="6">
        <v>279</v>
      </c>
      <c r="B305" s="86">
        <f t="shared" si="44"/>
        <v>1.1506529062899062E-09</v>
      </c>
      <c r="C305" s="86">
        <f t="shared" si="49"/>
        <v>0</v>
      </c>
      <c r="D305" s="86">
        <f t="shared" si="50"/>
        <v>0</v>
      </c>
      <c r="E305" s="86">
        <f t="shared" si="45"/>
        <v>0</v>
      </c>
      <c r="F305" s="96">
        <f t="shared" si="46"/>
        <v>0</v>
      </c>
      <c r="G305" s="96">
        <f t="shared" si="51"/>
        <v>0</v>
      </c>
      <c r="H305" s="87"/>
      <c r="I305" s="87"/>
      <c r="J305" s="87"/>
      <c r="L305" s="22">
        <f t="shared" si="52"/>
        <v>-1.298303686780855E-10</v>
      </c>
      <c r="M305" s="22">
        <f t="shared" si="53"/>
        <v>0</v>
      </c>
      <c r="N305" s="22">
        <f t="shared" si="47"/>
        <v>0</v>
      </c>
      <c r="O305" s="22">
        <f t="shared" si="48"/>
        <v>0</v>
      </c>
      <c r="P305" s="22">
        <f t="shared" si="54"/>
        <v>0</v>
      </c>
    </row>
    <row r="306" spans="1:16" ht="12.75">
      <c r="A306" s="6">
        <v>280</v>
      </c>
      <c r="B306" s="86">
        <f t="shared" si="44"/>
        <v>1.1506529062899062E-09</v>
      </c>
      <c r="C306" s="86">
        <f t="shared" si="49"/>
        <v>0</v>
      </c>
      <c r="D306" s="86">
        <f t="shared" si="50"/>
        <v>0</v>
      </c>
      <c r="E306" s="86">
        <f t="shared" si="45"/>
        <v>0</v>
      </c>
      <c r="F306" s="96">
        <f t="shared" si="46"/>
        <v>0</v>
      </c>
      <c r="G306" s="96">
        <f t="shared" si="51"/>
        <v>0</v>
      </c>
      <c r="H306" s="87"/>
      <c r="I306" s="87"/>
      <c r="J306" s="87"/>
      <c r="L306" s="22">
        <f t="shared" si="52"/>
        <v>-1.298303686780855E-10</v>
      </c>
      <c r="M306" s="22">
        <f t="shared" si="53"/>
        <v>0</v>
      </c>
      <c r="N306" s="22">
        <f t="shared" si="47"/>
        <v>0</v>
      </c>
      <c r="O306" s="22">
        <f t="shared" si="48"/>
        <v>0</v>
      </c>
      <c r="P306" s="22">
        <f t="shared" si="54"/>
        <v>0</v>
      </c>
    </row>
    <row r="307" spans="1:16" ht="12.75">
      <c r="A307" s="6">
        <v>281</v>
      </c>
      <c r="B307" s="86">
        <f t="shared" si="44"/>
        <v>1.1506529062899062E-09</v>
      </c>
      <c r="C307" s="86">
        <f t="shared" si="49"/>
        <v>0</v>
      </c>
      <c r="D307" s="86">
        <f t="shared" si="50"/>
        <v>0</v>
      </c>
      <c r="E307" s="86">
        <f t="shared" si="45"/>
        <v>0</v>
      </c>
      <c r="F307" s="96">
        <f t="shared" si="46"/>
        <v>0</v>
      </c>
      <c r="G307" s="96">
        <f t="shared" si="51"/>
        <v>0</v>
      </c>
      <c r="H307" s="87"/>
      <c r="I307" s="87"/>
      <c r="J307" s="87"/>
      <c r="L307" s="22">
        <f t="shared" si="52"/>
        <v>-1.298303686780855E-10</v>
      </c>
      <c r="M307" s="22">
        <f t="shared" si="53"/>
        <v>0</v>
      </c>
      <c r="N307" s="22">
        <f t="shared" si="47"/>
        <v>0</v>
      </c>
      <c r="O307" s="22">
        <f t="shared" si="48"/>
        <v>0</v>
      </c>
      <c r="P307" s="22">
        <f t="shared" si="54"/>
        <v>0</v>
      </c>
    </row>
    <row r="308" spans="1:16" ht="12.75">
      <c r="A308" s="6">
        <v>282</v>
      </c>
      <c r="B308" s="86">
        <f t="shared" si="44"/>
        <v>1.1506529062899062E-09</v>
      </c>
      <c r="C308" s="86">
        <f t="shared" si="49"/>
        <v>0</v>
      </c>
      <c r="D308" s="86">
        <f t="shared" si="50"/>
        <v>0</v>
      </c>
      <c r="E308" s="86">
        <f t="shared" si="45"/>
        <v>0</v>
      </c>
      <c r="F308" s="96">
        <f t="shared" si="46"/>
        <v>0</v>
      </c>
      <c r="G308" s="96">
        <f t="shared" si="51"/>
        <v>0</v>
      </c>
      <c r="H308" s="87"/>
      <c r="I308" s="87"/>
      <c r="J308" s="87"/>
      <c r="L308" s="22">
        <f t="shared" si="52"/>
        <v>-1.298303686780855E-10</v>
      </c>
      <c r="M308" s="22">
        <f t="shared" si="53"/>
        <v>0</v>
      </c>
      <c r="N308" s="22">
        <f t="shared" si="47"/>
        <v>0</v>
      </c>
      <c r="O308" s="22">
        <f t="shared" si="48"/>
        <v>0</v>
      </c>
      <c r="P308" s="22">
        <f t="shared" si="54"/>
        <v>0</v>
      </c>
    </row>
    <row r="309" spans="1:16" ht="12.75">
      <c r="A309" s="6">
        <v>283</v>
      </c>
      <c r="B309" s="86">
        <f t="shared" si="44"/>
        <v>1.1506529062899062E-09</v>
      </c>
      <c r="C309" s="86">
        <f t="shared" si="49"/>
        <v>0</v>
      </c>
      <c r="D309" s="86">
        <f t="shared" si="50"/>
        <v>0</v>
      </c>
      <c r="E309" s="86">
        <f t="shared" si="45"/>
        <v>0</v>
      </c>
      <c r="F309" s="96">
        <f t="shared" si="46"/>
        <v>0</v>
      </c>
      <c r="G309" s="96">
        <f t="shared" si="51"/>
        <v>0</v>
      </c>
      <c r="H309" s="87"/>
      <c r="I309" s="87"/>
      <c r="J309" s="87"/>
      <c r="L309" s="22">
        <f t="shared" si="52"/>
        <v>-1.298303686780855E-10</v>
      </c>
      <c r="M309" s="22">
        <f t="shared" si="53"/>
        <v>0</v>
      </c>
      <c r="N309" s="22">
        <f t="shared" si="47"/>
        <v>0</v>
      </c>
      <c r="O309" s="22">
        <f t="shared" si="48"/>
        <v>0</v>
      </c>
      <c r="P309" s="22">
        <f t="shared" si="54"/>
        <v>0</v>
      </c>
    </row>
    <row r="310" spans="1:16" ht="12.75">
      <c r="A310" s="6">
        <v>284</v>
      </c>
      <c r="B310" s="86">
        <f t="shared" si="44"/>
        <v>1.1506529062899062E-09</v>
      </c>
      <c r="C310" s="86">
        <f t="shared" si="49"/>
        <v>0</v>
      </c>
      <c r="D310" s="86">
        <f t="shared" si="50"/>
        <v>0</v>
      </c>
      <c r="E310" s="86">
        <f t="shared" si="45"/>
        <v>0</v>
      </c>
      <c r="F310" s="96">
        <f t="shared" si="46"/>
        <v>0</v>
      </c>
      <c r="G310" s="96">
        <f t="shared" si="51"/>
        <v>0</v>
      </c>
      <c r="H310" s="87"/>
      <c r="I310" s="87"/>
      <c r="J310" s="87"/>
      <c r="L310" s="22">
        <f t="shared" si="52"/>
        <v>-1.298303686780855E-10</v>
      </c>
      <c r="M310" s="22">
        <f t="shared" si="53"/>
        <v>0</v>
      </c>
      <c r="N310" s="22">
        <f t="shared" si="47"/>
        <v>0</v>
      </c>
      <c r="O310" s="22">
        <f t="shared" si="48"/>
        <v>0</v>
      </c>
      <c r="P310" s="22">
        <f t="shared" si="54"/>
        <v>0</v>
      </c>
    </row>
    <row r="311" spans="1:16" ht="12.75">
      <c r="A311" s="6">
        <v>285</v>
      </c>
      <c r="B311" s="86">
        <f t="shared" si="44"/>
        <v>1.1506529062899062E-09</v>
      </c>
      <c r="C311" s="86">
        <f t="shared" si="49"/>
        <v>0</v>
      </c>
      <c r="D311" s="86">
        <f t="shared" si="50"/>
        <v>0</v>
      </c>
      <c r="E311" s="86">
        <f t="shared" si="45"/>
        <v>0</v>
      </c>
      <c r="F311" s="96">
        <f t="shared" si="46"/>
        <v>0</v>
      </c>
      <c r="G311" s="96">
        <f t="shared" si="51"/>
        <v>0</v>
      </c>
      <c r="H311" s="87"/>
      <c r="I311" s="87"/>
      <c r="J311" s="87"/>
      <c r="L311" s="22">
        <f t="shared" si="52"/>
        <v>-1.298303686780855E-10</v>
      </c>
      <c r="M311" s="22">
        <f t="shared" si="53"/>
        <v>0</v>
      </c>
      <c r="N311" s="22">
        <f t="shared" si="47"/>
        <v>0</v>
      </c>
      <c r="O311" s="22">
        <f t="shared" si="48"/>
        <v>0</v>
      </c>
      <c r="P311" s="22">
        <f t="shared" si="54"/>
        <v>0</v>
      </c>
    </row>
    <row r="312" spans="1:16" ht="12.75">
      <c r="A312" s="6">
        <v>286</v>
      </c>
      <c r="B312" s="86">
        <f t="shared" si="44"/>
        <v>1.1506529062899062E-09</v>
      </c>
      <c r="C312" s="86">
        <f t="shared" si="49"/>
        <v>0</v>
      </c>
      <c r="D312" s="86">
        <f t="shared" si="50"/>
        <v>0</v>
      </c>
      <c r="E312" s="86">
        <f t="shared" si="45"/>
        <v>0</v>
      </c>
      <c r="F312" s="96">
        <f t="shared" si="46"/>
        <v>0</v>
      </c>
      <c r="G312" s="96">
        <f t="shared" si="51"/>
        <v>0</v>
      </c>
      <c r="H312" s="87"/>
      <c r="I312" s="87"/>
      <c r="J312" s="87"/>
      <c r="L312" s="22">
        <f t="shared" si="52"/>
        <v>-1.298303686780855E-10</v>
      </c>
      <c r="M312" s="22">
        <f t="shared" si="53"/>
        <v>0</v>
      </c>
      <c r="N312" s="22">
        <f t="shared" si="47"/>
        <v>0</v>
      </c>
      <c r="O312" s="22">
        <f t="shared" si="48"/>
        <v>0</v>
      </c>
      <c r="P312" s="22">
        <f t="shared" si="54"/>
        <v>0</v>
      </c>
    </row>
    <row r="313" spans="1:16" ht="12.75">
      <c r="A313" s="6">
        <v>287</v>
      </c>
      <c r="B313" s="86">
        <f t="shared" si="44"/>
        <v>1.1506529062899062E-09</v>
      </c>
      <c r="C313" s="86">
        <f t="shared" si="49"/>
        <v>0</v>
      </c>
      <c r="D313" s="86">
        <f t="shared" si="50"/>
        <v>0</v>
      </c>
      <c r="E313" s="86">
        <f t="shared" si="45"/>
        <v>0</v>
      </c>
      <c r="F313" s="96">
        <f t="shared" si="46"/>
        <v>0</v>
      </c>
      <c r="G313" s="96">
        <f t="shared" si="51"/>
        <v>0</v>
      </c>
      <c r="H313" s="87"/>
      <c r="I313" s="87"/>
      <c r="J313" s="87"/>
      <c r="L313" s="22">
        <f t="shared" si="52"/>
        <v>-1.298303686780855E-10</v>
      </c>
      <c r="M313" s="22">
        <f t="shared" si="53"/>
        <v>0</v>
      </c>
      <c r="N313" s="22">
        <f t="shared" si="47"/>
        <v>0</v>
      </c>
      <c r="O313" s="22">
        <f t="shared" si="48"/>
        <v>0</v>
      </c>
      <c r="P313" s="22">
        <f t="shared" si="54"/>
        <v>0</v>
      </c>
    </row>
    <row r="314" spans="1:16" ht="12.75">
      <c r="A314" s="6">
        <v>288</v>
      </c>
      <c r="B314" s="86">
        <f t="shared" si="44"/>
        <v>1.1506529062899062E-09</v>
      </c>
      <c r="C314" s="86">
        <f t="shared" si="49"/>
        <v>0</v>
      </c>
      <c r="D314" s="86">
        <f t="shared" si="50"/>
        <v>0</v>
      </c>
      <c r="E314" s="86">
        <f t="shared" si="45"/>
        <v>0</v>
      </c>
      <c r="F314" s="96">
        <f t="shared" si="46"/>
        <v>0</v>
      </c>
      <c r="G314" s="96">
        <f t="shared" si="51"/>
        <v>0</v>
      </c>
      <c r="H314" s="87"/>
      <c r="I314" s="87"/>
      <c r="J314" s="87"/>
      <c r="L314" s="22">
        <f t="shared" si="52"/>
        <v>-1.298303686780855E-10</v>
      </c>
      <c r="M314" s="22">
        <f t="shared" si="53"/>
        <v>0</v>
      </c>
      <c r="N314" s="22">
        <f t="shared" si="47"/>
        <v>0</v>
      </c>
      <c r="O314" s="22">
        <f t="shared" si="48"/>
        <v>0</v>
      </c>
      <c r="P314" s="22">
        <f t="shared" si="54"/>
        <v>0</v>
      </c>
    </row>
    <row r="315" spans="1:16" ht="12.75">
      <c r="A315" s="6">
        <v>289</v>
      </c>
      <c r="B315" s="86">
        <f t="shared" si="44"/>
        <v>1.1506529062899062E-09</v>
      </c>
      <c r="C315" s="86">
        <f t="shared" si="49"/>
        <v>0</v>
      </c>
      <c r="D315" s="86">
        <f t="shared" si="50"/>
        <v>0</v>
      </c>
      <c r="E315" s="86">
        <f t="shared" si="45"/>
        <v>0</v>
      </c>
      <c r="F315" s="96">
        <f t="shared" si="46"/>
        <v>0</v>
      </c>
      <c r="G315" s="96">
        <f t="shared" si="51"/>
        <v>0</v>
      </c>
      <c r="H315" s="87"/>
      <c r="I315" s="87"/>
      <c r="J315" s="87"/>
      <c r="L315" s="22">
        <f t="shared" si="52"/>
        <v>-1.298303686780855E-10</v>
      </c>
      <c r="M315" s="22">
        <f t="shared" si="53"/>
        <v>0</v>
      </c>
      <c r="N315" s="22">
        <f t="shared" si="47"/>
        <v>0</v>
      </c>
      <c r="O315" s="22">
        <f t="shared" si="48"/>
        <v>0</v>
      </c>
      <c r="P315" s="22">
        <f t="shared" si="54"/>
        <v>0</v>
      </c>
    </row>
    <row r="316" spans="1:16" ht="12.75">
      <c r="A316" s="6">
        <v>290</v>
      </c>
      <c r="B316" s="86">
        <f t="shared" si="44"/>
        <v>1.1506529062899062E-09</v>
      </c>
      <c r="C316" s="86">
        <f t="shared" si="49"/>
        <v>0</v>
      </c>
      <c r="D316" s="86">
        <f t="shared" si="50"/>
        <v>0</v>
      </c>
      <c r="E316" s="86">
        <f t="shared" si="45"/>
        <v>0</v>
      </c>
      <c r="F316" s="96">
        <f t="shared" si="46"/>
        <v>0</v>
      </c>
      <c r="G316" s="96">
        <f t="shared" si="51"/>
        <v>0</v>
      </c>
      <c r="H316" s="87"/>
      <c r="I316" s="87"/>
      <c r="J316" s="87"/>
      <c r="L316" s="22">
        <f t="shared" si="52"/>
        <v>-1.298303686780855E-10</v>
      </c>
      <c r="M316" s="22">
        <f t="shared" si="53"/>
        <v>0</v>
      </c>
      <c r="N316" s="22">
        <f t="shared" si="47"/>
        <v>0</v>
      </c>
      <c r="O316" s="22">
        <f t="shared" si="48"/>
        <v>0</v>
      </c>
      <c r="P316" s="22">
        <f t="shared" si="54"/>
        <v>0</v>
      </c>
    </row>
    <row r="317" spans="1:16" ht="12.75">
      <c r="A317" s="6">
        <v>291</v>
      </c>
      <c r="B317" s="86">
        <f t="shared" si="44"/>
        <v>1.1506529062899062E-09</v>
      </c>
      <c r="C317" s="86">
        <f t="shared" si="49"/>
        <v>0</v>
      </c>
      <c r="D317" s="86">
        <f t="shared" si="50"/>
        <v>0</v>
      </c>
      <c r="E317" s="86">
        <f t="shared" si="45"/>
        <v>0</v>
      </c>
      <c r="F317" s="96">
        <f t="shared" si="46"/>
        <v>0</v>
      </c>
      <c r="G317" s="96">
        <f t="shared" si="51"/>
        <v>0</v>
      </c>
      <c r="H317" s="87"/>
      <c r="I317" s="87"/>
      <c r="J317" s="87"/>
      <c r="L317" s="22">
        <f t="shared" si="52"/>
        <v>-1.298303686780855E-10</v>
      </c>
      <c r="M317" s="22">
        <f t="shared" si="53"/>
        <v>0</v>
      </c>
      <c r="N317" s="22">
        <f t="shared" si="47"/>
        <v>0</v>
      </c>
      <c r="O317" s="22">
        <f t="shared" si="48"/>
        <v>0</v>
      </c>
      <c r="P317" s="22">
        <f t="shared" si="54"/>
        <v>0</v>
      </c>
    </row>
    <row r="318" spans="1:16" ht="12.75">
      <c r="A318" s="6">
        <v>292</v>
      </c>
      <c r="B318" s="86">
        <f t="shared" si="44"/>
        <v>1.1506529062899062E-09</v>
      </c>
      <c r="C318" s="86">
        <f t="shared" si="49"/>
        <v>0</v>
      </c>
      <c r="D318" s="86">
        <f t="shared" si="50"/>
        <v>0</v>
      </c>
      <c r="E318" s="86">
        <f t="shared" si="45"/>
        <v>0</v>
      </c>
      <c r="F318" s="96">
        <f t="shared" si="46"/>
        <v>0</v>
      </c>
      <c r="G318" s="96">
        <f t="shared" si="51"/>
        <v>0</v>
      </c>
      <c r="H318" s="87"/>
      <c r="I318" s="87"/>
      <c r="J318" s="87"/>
      <c r="L318" s="22">
        <f t="shared" si="52"/>
        <v>-1.298303686780855E-10</v>
      </c>
      <c r="M318" s="22">
        <f t="shared" si="53"/>
        <v>0</v>
      </c>
      <c r="N318" s="22">
        <f t="shared" si="47"/>
        <v>0</v>
      </c>
      <c r="O318" s="22">
        <f t="shared" si="48"/>
        <v>0</v>
      </c>
      <c r="P318" s="22">
        <f t="shared" si="54"/>
        <v>0</v>
      </c>
    </row>
    <row r="319" spans="1:16" ht="12.75">
      <c r="A319" s="6">
        <v>293</v>
      </c>
      <c r="B319" s="86">
        <f t="shared" si="44"/>
        <v>1.1506529062899062E-09</v>
      </c>
      <c r="C319" s="86">
        <f t="shared" si="49"/>
        <v>0</v>
      </c>
      <c r="D319" s="86">
        <f t="shared" si="50"/>
        <v>0</v>
      </c>
      <c r="E319" s="86">
        <f t="shared" si="45"/>
        <v>0</v>
      </c>
      <c r="F319" s="96">
        <f t="shared" si="46"/>
        <v>0</v>
      </c>
      <c r="G319" s="96">
        <f t="shared" si="51"/>
        <v>0</v>
      </c>
      <c r="H319" s="87"/>
      <c r="I319" s="87"/>
      <c r="J319" s="87"/>
      <c r="L319" s="22">
        <f t="shared" si="52"/>
        <v>-1.298303686780855E-10</v>
      </c>
      <c r="M319" s="22">
        <f t="shared" si="53"/>
        <v>0</v>
      </c>
      <c r="N319" s="22">
        <f t="shared" si="47"/>
        <v>0</v>
      </c>
      <c r="O319" s="22">
        <f t="shared" si="48"/>
        <v>0</v>
      </c>
      <c r="P319" s="22">
        <f t="shared" si="54"/>
        <v>0</v>
      </c>
    </row>
    <row r="320" spans="1:16" ht="12.75">
      <c r="A320" s="6">
        <v>294</v>
      </c>
      <c r="B320" s="86">
        <f t="shared" si="44"/>
        <v>1.1506529062899062E-09</v>
      </c>
      <c r="C320" s="86">
        <f t="shared" si="49"/>
        <v>0</v>
      </c>
      <c r="D320" s="86">
        <f t="shared" si="50"/>
        <v>0</v>
      </c>
      <c r="E320" s="86">
        <f t="shared" si="45"/>
        <v>0</v>
      </c>
      <c r="F320" s="96">
        <f t="shared" si="46"/>
        <v>0</v>
      </c>
      <c r="G320" s="96">
        <f t="shared" si="51"/>
        <v>0</v>
      </c>
      <c r="H320" s="87"/>
      <c r="I320" s="87"/>
      <c r="J320" s="87"/>
      <c r="L320" s="22">
        <f t="shared" si="52"/>
        <v>-1.298303686780855E-10</v>
      </c>
      <c r="M320" s="22">
        <f t="shared" si="53"/>
        <v>0</v>
      </c>
      <c r="N320" s="22">
        <f t="shared" si="47"/>
        <v>0</v>
      </c>
      <c r="O320" s="22">
        <f t="shared" si="48"/>
        <v>0</v>
      </c>
      <c r="P320" s="22">
        <f t="shared" si="54"/>
        <v>0</v>
      </c>
    </row>
    <row r="321" spans="1:16" ht="12.75">
      <c r="A321" s="6">
        <v>295</v>
      </c>
      <c r="B321" s="86">
        <f t="shared" si="44"/>
        <v>1.1506529062899062E-09</v>
      </c>
      <c r="C321" s="86">
        <f t="shared" si="49"/>
        <v>0</v>
      </c>
      <c r="D321" s="86">
        <f t="shared" si="50"/>
        <v>0</v>
      </c>
      <c r="E321" s="86">
        <f t="shared" si="45"/>
        <v>0</v>
      </c>
      <c r="F321" s="96">
        <f t="shared" si="46"/>
        <v>0</v>
      </c>
      <c r="G321" s="96">
        <f t="shared" si="51"/>
        <v>0</v>
      </c>
      <c r="H321" s="87"/>
      <c r="I321" s="87"/>
      <c r="J321" s="87"/>
      <c r="L321" s="22">
        <f t="shared" si="52"/>
        <v>-1.298303686780855E-10</v>
      </c>
      <c r="M321" s="22">
        <f t="shared" si="53"/>
        <v>0</v>
      </c>
      <c r="N321" s="22">
        <f t="shared" si="47"/>
        <v>0</v>
      </c>
      <c r="O321" s="22">
        <f t="shared" si="48"/>
        <v>0</v>
      </c>
      <c r="P321" s="22">
        <f t="shared" si="54"/>
        <v>0</v>
      </c>
    </row>
    <row r="322" spans="1:16" ht="12.75">
      <c r="A322" s="6">
        <v>296</v>
      </c>
      <c r="B322" s="86">
        <f t="shared" si="44"/>
        <v>1.1506529062899062E-09</v>
      </c>
      <c r="C322" s="86">
        <f t="shared" si="49"/>
        <v>0</v>
      </c>
      <c r="D322" s="86">
        <f t="shared" si="50"/>
        <v>0</v>
      </c>
      <c r="E322" s="86">
        <f t="shared" si="45"/>
        <v>0</v>
      </c>
      <c r="F322" s="96">
        <f t="shared" si="46"/>
        <v>0</v>
      </c>
      <c r="G322" s="96">
        <f t="shared" si="51"/>
        <v>0</v>
      </c>
      <c r="H322" s="87"/>
      <c r="I322" s="87"/>
      <c r="J322" s="87"/>
      <c r="L322" s="22">
        <f t="shared" si="52"/>
        <v>-1.298303686780855E-10</v>
      </c>
      <c r="M322" s="22">
        <f t="shared" si="53"/>
        <v>0</v>
      </c>
      <c r="N322" s="22">
        <f t="shared" si="47"/>
        <v>0</v>
      </c>
      <c r="O322" s="22">
        <f t="shared" si="48"/>
        <v>0</v>
      </c>
      <c r="P322" s="22">
        <f t="shared" si="54"/>
        <v>0</v>
      </c>
    </row>
    <row r="323" spans="1:16" ht="12.75">
      <c r="A323" s="6">
        <v>297</v>
      </c>
      <c r="B323" s="86">
        <f t="shared" si="44"/>
        <v>1.1506529062899062E-09</v>
      </c>
      <c r="C323" s="86">
        <f t="shared" si="49"/>
        <v>0</v>
      </c>
      <c r="D323" s="86">
        <f t="shared" si="50"/>
        <v>0</v>
      </c>
      <c r="E323" s="86">
        <f t="shared" si="45"/>
        <v>0</v>
      </c>
      <c r="F323" s="96">
        <f t="shared" si="46"/>
        <v>0</v>
      </c>
      <c r="G323" s="96">
        <f t="shared" si="51"/>
        <v>0</v>
      </c>
      <c r="H323" s="87"/>
      <c r="I323" s="87"/>
      <c r="J323" s="87"/>
      <c r="L323" s="22">
        <f t="shared" si="52"/>
        <v>-1.298303686780855E-10</v>
      </c>
      <c r="M323" s="22">
        <f t="shared" si="53"/>
        <v>0</v>
      </c>
      <c r="N323" s="22">
        <f t="shared" si="47"/>
        <v>0</v>
      </c>
      <c r="O323" s="22">
        <f t="shared" si="48"/>
        <v>0</v>
      </c>
      <c r="P323" s="22">
        <f t="shared" si="54"/>
        <v>0</v>
      </c>
    </row>
    <row r="324" spans="1:16" ht="12.75">
      <c r="A324" s="6">
        <v>298</v>
      </c>
      <c r="B324" s="86">
        <f t="shared" si="44"/>
        <v>1.1506529062899062E-09</v>
      </c>
      <c r="C324" s="86">
        <f t="shared" si="49"/>
        <v>0</v>
      </c>
      <c r="D324" s="86">
        <f t="shared" si="50"/>
        <v>0</v>
      </c>
      <c r="E324" s="86">
        <f t="shared" si="45"/>
        <v>0</v>
      </c>
      <c r="F324" s="96">
        <f t="shared" si="46"/>
        <v>0</v>
      </c>
      <c r="G324" s="96">
        <f t="shared" si="51"/>
        <v>0</v>
      </c>
      <c r="H324" s="87"/>
      <c r="I324" s="87"/>
      <c r="J324" s="87"/>
      <c r="L324" s="22">
        <f t="shared" si="52"/>
        <v>-1.298303686780855E-10</v>
      </c>
      <c r="M324" s="22">
        <f t="shared" si="53"/>
        <v>0</v>
      </c>
      <c r="N324" s="22">
        <f t="shared" si="47"/>
        <v>0</v>
      </c>
      <c r="O324" s="22">
        <f t="shared" si="48"/>
        <v>0</v>
      </c>
      <c r="P324" s="22">
        <f t="shared" si="54"/>
        <v>0</v>
      </c>
    </row>
    <row r="325" spans="1:16" ht="12.75">
      <c r="A325" s="6">
        <v>299</v>
      </c>
      <c r="B325" s="86">
        <f t="shared" si="44"/>
        <v>1.1506529062899062E-09</v>
      </c>
      <c r="C325" s="86">
        <f t="shared" si="49"/>
        <v>0</v>
      </c>
      <c r="D325" s="86">
        <f t="shared" si="50"/>
        <v>0</v>
      </c>
      <c r="E325" s="86">
        <f t="shared" si="45"/>
        <v>0</v>
      </c>
      <c r="F325" s="96">
        <f t="shared" si="46"/>
        <v>0</v>
      </c>
      <c r="G325" s="96">
        <f t="shared" si="51"/>
        <v>0</v>
      </c>
      <c r="H325" s="87"/>
      <c r="I325" s="87"/>
      <c r="J325" s="87"/>
      <c r="L325" s="22">
        <f t="shared" si="52"/>
        <v>-1.298303686780855E-10</v>
      </c>
      <c r="M325" s="22">
        <f t="shared" si="53"/>
        <v>0</v>
      </c>
      <c r="N325" s="22">
        <f t="shared" si="47"/>
        <v>0</v>
      </c>
      <c r="O325" s="22">
        <f t="shared" si="48"/>
        <v>0</v>
      </c>
      <c r="P325" s="22">
        <f t="shared" si="54"/>
        <v>0</v>
      </c>
    </row>
    <row r="326" spans="1:16" ht="12.75">
      <c r="A326" s="6">
        <v>300</v>
      </c>
      <c r="B326" s="86">
        <f t="shared" si="44"/>
        <v>1.1506529062899062E-09</v>
      </c>
      <c r="C326" s="86">
        <f t="shared" si="49"/>
        <v>0</v>
      </c>
      <c r="D326" s="86">
        <f t="shared" si="50"/>
        <v>0</v>
      </c>
      <c r="E326" s="86">
        <f t="shared" si="45"/>
        <v>0</v>
      </c>
      <c r="F326" s="96">
        <f t="shared" si="46"/>
        <v>0</v>
      </c>
      <c r="G326" s="96">
        <f t="shared" si="51"/>
        <v>0</v>
      </c>
      <c r="H326" s="87"/>
      <c r="I326" s="87"/>
      <c r="J326" s="87"/>
      <c r="L326" s="22">
        <f t="shared" si="52"/>
        <v>-1.298303686780855E-10</v>
      </c>
      <c r="M326" s="22">
        <f t="shared" si="53"/>
        <v>0</v>
      </c>
      <c r="N326" s="22">
        <f t="shared" si="47"/>
        <v>0</v>
      </c>
      <c r="O326" s="22">
        <f t="shared" si="48"/>
        <v>0</v>
      </c>
      <c r="P326" s="22">
        <f t="shared" si="54"/>
        <v>0</v>
      </c>
    </row>
    <row r="327" spans="1:16" ht="12.75">
      <c r="A327" s="6">
        <v>301</v>
      </c>
      <c r="B327" s="86">
        <f t="shared" si="44"/>
        <v>1.1506529062899062E-09</v>
      </c>
      <c r="C327" s="86">
        <f t="shared" si="49"/>
        <v>0</v>
      </c>
      <c r="D327" s="86">
        <f t="shared" si="50"/>
        <v>0</v>
      </c>
      <c r="E327" s="86">
        <f t="shared" si="45"/>
        <v>0</v>
      </c>
      <c r="F327" s="96">
        <f t="shared" si="46"/>
        <v>0</v>
      </c>
      <c r="G327" s="96">
        <f t="shared" si="51"/>
        <v>0</v>
      </c>
      <c r="H327" s="87"/>
      <c r="I327" s="87"/>
      <c r="J327" s="87"/>
      <c r="L327" s="22">
        <f t="shared" si="52"/>
        <v>-1.298303686780855E-10</v>
      </c>
      <c r="M327" s="22">
        <f t="shared" si="53"/>
        <v>0</v>
      </c>
      <c r="N327" s="22">
        <f t="shared" si="47"/>
        <v>0</v>
      </c>
      <c r="O327" s="22">
        <f t="shared" si="48"/>
        <v>0</v>
      </c>
      <c r="P327" s="22">
        <f t="shared" si="54"/>
        <v>0</v>
      </c>
    </row>
    <row r="328" spans="1:16" ht="12.75">
      <c r="A328" s="6">
        <v>302</v>
      </c>
      <c r="B328" s="86">
        <f t="shared" si="44"/>
        <v>1.1506529062899062E-09</v>
      </c>
      <c r="C328" s="86">
        <f t="shared" si="49"/>
        <v>0</v>
      </c>
      <c r="D328" s="86">
        <f t="shared" si="50"/>
        <v>0</v>
      </c>
      <c r="E328" s="86">
        <f t="shared" si="45"/>
        <v>0</v>
      </c>
      <c r="F328" s="96">
        <f t="shared" si="46"/>
        <v>0</v>
      </c>
      <c r="G328" s="96">
        <f t="shared" si="51"/>
        <v>0</v>
      </c>
      <c r="H328" s="87"/>
      <c r="I328" s="87"/>
      <c r="J328" s="87"/>
      <c r="L328" s="22">
        <f t="shared" si="52"/>
        <v>-1.298303686780855E-10</v>
      </c>
      <c r="M328" s="22">
        <f t="shared" si="53"/>
        <v>0</v>
      </c>
      <c r="N328" s="22">
        <f t="shared" si="47"/>
        <v>0</v>
      </c>
      <c r="O328" s="22">
        <f t="shared" si="48"/>
        <v>0</v>
      </c>
      <c r="P328" s="22">
        <f t="shared" si="54"/>
        <v>0</v>
      </c>
    </row>
    <row r="329" spans="1:16" ht="12.75">
      <c r="A329" s="6">
        <v>303</v>
      </c>
      <c r="B329" s="86">
        <f t="shared" si="44"/>
        <v>1.1506529062899062E-09</v>
      </c>
      <c r="C329" s="86">
        <f t="shared" si="49"/>
        <v>0</v>
      </c>
      <c r="D329" s="86">
        <f t="shared" si="50"/>
        <v>0</v>
      </c>
      <c r="E329" s="86">
        <f t="shared" si="45"/>
        <v>0</v>
      </c>
      <c r="F329" s="96">
        <f t="shared" si="46"/>
        <v>0</v>
      </c>
      <c r="G329" s="96">
        <f t="shared" si="51"/>
        <v>0</v>
      </c>
      <c r="H329" s="87"/>
      <c r="I329" s="87"/>
      <c r="J329" s="87"/>
      <c r="L329" s="22">
        <f t="shared" si="52"/>
        <v>-1.298303686780855E-10</v>
      </c>
      <c r="M329" s="22">
        <f t="shared" si="53"/>
        <v>0</v>
      </c>
      <c r="N329" s="22">
        <f t="shared" si="47"/>
        <v>0</v>
      </c>
      <c r="O329" s="22">
        <f t="shared" si="48"/>
        <v>0</v>
      </c>
      <c r="P329" s="22">
        <f t="shared" si="54"/>
        <v>0</v>
      </c>
    </row>
    <row r="330" spans="1:16" ht="12.75">
      <c r="A330" s="6">
        <v>304</v>
      </c>
      <c r="B330" s="86">
        <f t="shared" si="44"/>
        <v>1.1506529062899062E-09</v>
      </c>
      <c r="C330" s="86">
        <f t="shared" si="49"/>
        <v>0</v>
      </c>
      <c r="D330" s="86">
        <f t="shared" si="50"/>
        <v>0</v>
      </c>
      <c r="E330" s="86">
        <f t="shared" si="45"/>
        <v>0</v>
      </c>
      <c r="F330" s="96">
        <f t="shared" si="46"/>
        <v>0</v>
      </c>
      <c r="G330" s="96">
        <f t="shared" si="51"/>
        <v>0</v>
      </c>
      <c r="H330" s="87"/>
      <c r="I330" s="87"/>
      <c r="J330" s="87"/>
      <c r="L330" s="22">
        <f t="shared" si="52"/>
        <v>-1.298303686780855E-10</v>
      </c>
      <c r="M330" s="22">
        <f t="shared" si="53"/>
        <v>0</v>
      </c>
      <c r="N330" s="22">
        <f t="shared" si="47"/>
        <v>0</v>
      </c>
      <c r="O330" s="22">
        <f t="shared" si="48"/>
        <v>0</v>
      </c>
      <c r="P330" s="22">
        <f t="shared" si="54"/>
        <v>0</v>
      </c>
    </row>
    <row r="331" spans="1:16" ht="12.75">
      <c r="A331" s="6">
        <v>305</v>
      </c>
      <c r="B331" s="86">
        <f t="shared" si="44"/>
        <v>1.1506529062899062E-09</v>
      </c>
      <c r="C331" s="86">
        <f t="shared" si="49"/>
        <v>0</v>
      </c>
      <c r="D331" s="86">
        <f t="shared" si="50"/>
        <v>0</v>
      </c>
      <c r="E331" s="86">
        <f t="shared" si="45"/>
        <v>0</v>
      </c>
      <c r="F331" s="96">
        <f t="shared" si="46"/>
        <v>0</v>
      </c>
      <c r="G331" s="96">
        <f t="shared" si="51"/>
        <v>0</v>
      </c>
      <c r="H331" s="87"/>
      <c r="I331" s="87"/>
      <c r="J331" s="87"/>
      <c r="L331" s="22">
        <f t="shared" si="52"/>
        <v>-1.298303686780855E-10</v>
      </c>
      <c r="M331" s="22">
        <f t="shared" si="53"/>
        <v>0</v>
      </c>
      <c r="N331" s="22">
        <f t="shared" si="47"/>
        <v>0</v>
      </c>
      <c r="O331" s="22">
        <f t="shared" si="48"/>
        <v>0</v>
      </c>
      <c r="P331" s="22">
        <f t="shared" si="54"/>
        <v>0</v>
      </c>
    </row>
    <row r="332" spans="1:16" ht="12.75">
      <c r="A332" s="6">
        <v>306</v>
      </c>
      <c r="B332" s="86">
        <f t="shared" si="44"/>
        <v>1.1506529062899062E-09</v>
      </c>
      <c r="C332" s="86">
        <f t="shared" si="49"/>
        <v>0</v>
      </c>
      <c r="D332" s="86">
        <f t="shared" si="50"/>
        <v>0</v>
      </c>
      <c r="E332" s="86">
        <f t="shared" si="45"/>
        <v>0</v>
      </c>
      <c r="F332" s="96">
        <f t="shared" si="46"/>
        <v>0</v>
      </c>
      <c r="G332" s="96">
        <f t="shared" si="51"/>
        <v>0</v>
      </c>
      <c r="H332" s="87"/>
      <c r="I332" s="87"/>
      <c r="J332" s="87"/>
      <c r="L332" s="22">
        <f t="shared" si="52"/>
        <v>-1.298303686780855E-10</v>
      </c>
      <c r="M332" s="22">
        <f t="shared" si="53"/>
        <v>0</v>
      </c>
      <c r="N332" s="22">
        <f t="shared" si="47"/>
        <v>0</v>
      </c>
      <c r="O332" s="22">
        <f t="shared" si="48"/>
        <v>0</v>
      </c>
      <c r="P332" s="22">
        <f t="shared" si="54"/>
        <v>0</v>
      </c>
    </row>
    <row r="333" spans="1:16" ht="12.75">
      <c r="A333" s="6">
        <v>307</v>
      </c>
      <c r="B333" s="86">
        <f t="shared" si="44"/>
        <v>1.1506529062899062E-09</v>
      </c>
      <c r="C333" s="86">
        <f t="shared" si="49"/>
        <v>0</v>
      </c>
      <c r="D333" s="86">
        <f t="shared" si="50"/>
        <v>0</v>
      </c>
      <c r="E333" s="86">
        <f t="shared" si="45"/>
        <v>0</v>
      </c>
      <c r="F333" s="96">
        <f t="shared" si="46"/>
        <v>0</v>
      </c>
      <c r="G333" s="96">
        <f t="shared" si="51"/>
        <v>0</v>
      </c>
      <c r="H333" s="87"/>
      <c r="I333" s="87"/>
      <c r="J333" s="87"/>
      <c r="L333" s="22">
        <f t="shared" si="52"/>
        <v>-1.298303686780855E-10</v>
      </c>
      <c r="M333" s="22">
        <f t="shared" si="53"/>
        <v>0</v>
      </c>
      <c r="N333" s="22">
        <f t="shared" si="47"/>
        <v>0</v>
      </c>
      <c r="O333" s="22">
        <f t="shared" si="48"/>
        <v>0</v>
      </c>
      <c r="P333" s="22">
        <f t="shared" si="54"/>
        <v>0</v>
      </c>
    </row>
    <row r="334" spans="1:16" ht="12.75">
      <c r="A334" s="6">
        <v>308</v>
      </c>
      <c r="B334" s="86">
        <f t="shared" si="44"/>
        <v>1.1506529062899062E-09</v>
      </c>
      <c r="C334" s="86">
        <f t="shared" si="49"/>
        <v>0</v>
      </c>
      <c r="D334" s="86">
        <f t="shared" si="50"/>
        <v>0</v>
      </c>
      <c r="E334" s="86">
        <f t="shared" si="45"/>
        <v>0</v>
      </c>
      <c r="F334" s="96">
        <f t="shared" si="46"/>
        <v>0</v>
      </c>
      <c r="G334" s="96">
        <f t="shared" si="51"/>
        <v>0</v>
      </c>
      <c r="H334" s="87"/>
      <c r="I334" s="87"/>
      <c r="J334" s="87"/>
      <c r="L334" s="22">
        <f t="shared" si="52"/>
        <v>-1.298303686780855E-10</v>
      </c>
      <c r="M334" s="22">
        <f t="shared" si="53"/>
        <v>0</v>
      </c>
      <c r="N334" s="22">
        <f t="shared" si="47"/>
        <v>0</v>
      </c>
      <c r="O334" s="22">
        <f t="shared" si="48"/>
        <v>0</v>
      </c>
      <c r="P334" s="22">
        <f t="shared" si="54"/>
        <v>0</v>
      </c>
    </row>
    <row r="335" spans="1:16" ht="12.75">
      <c r="A335" s="6">
        <v>309</v>
      </c>
      <c r="B335" s="86">
        <f t="shared" si="44"/>
        <v>1.1506529062899062E-09</v>
      </c>
      <c r="C335" s="86">
        <f t="shared" si="49"/>
        <v>0</v>
      </c>
      <c r="D335" s="86">
        <f t="shared" si="50"/>
        <v>0</v>
      </c>
      <c r="E335" s="86">
        <f t="shared" si="45"/>
        <v>0</v>
      </c>
      <c r="F335" s="96">
        <f t="shared" si="46"/>
        <v>0</v>
      </c>
      <c r="G335" s="96">
        <f t="shared" si="51"/>
        <v>0</v>
      </c>
      <c r="H335" s="87"/>
      <c r="I335" s="87"/>
      <c r="J335" s="87"/>
      <c r="L335" s="22">
        <f t="shared" si="52"/>
        <v>-1.298303686780855E-10</v>
      </c>
      <c r="M335" s="22">
        <f t="shared" si="53"/>
        <v>0</v>
      </c>
      <c r="N335" s="22">
        <f t="shared" si="47"/>
        <v>0</v>
      </c>
      <c r="O335" s="22">
        <f t="shared" si="48"/>
        <v>0</v>
      </c>
      <c r="P335" s="22">
        <f t="shared" si="54"/>
        <v>0</v>
      </c>
    </row>
    <row r="336" spans="1:16" ht="12.75">
      <c r="A336" s="6">
        <v>310</v>
      </c>
      <c r="B336" s="86">
        <f t="shared" si="44"/>
        <v>1.1506529062899062E-09</v>
      </c>
      <c r="C336" s="86">
        <f t="shared" si="49"/>
        <v>0</v>
      </c>
      <c r="D336" s="86">
        <f t="shared" si="50"/>
        <v>0</v>
      </c>
      <c r="E336" s="86">
        <f t="shared" si="45"/>
        <v>0</v>
      </c>
      <c r="F336" s="96">
        <f t="shared" si="46"/>
        <v>0</v>
      </c>
      <c r="G336" s="96">
        <f t="shared" si="51"/>
        <v>0</v>
      </c>
      <c r="H336" s="87"/>
      <c r="I336" s="87"/>
      <c r="J336" s="87"/>
      <c r="L336" s="22">
        <f t="shared" si="52"/>
        <v>-1.298303686780855E-10</v>
      </c>
      <c r="M336" s="22">
        <f t="shared" si="53"/>
        <v>0</v>
      </c>
      <c r="N336" s="22">
        <f t="shared" si="47"/>
        <v>0</v>
      </c>
      <c r="O336" s="22">
        <f t="shared" si="48"/>
        <v>0</v>
      </c>
      <c r="P336" s="22">
        <f t="shared" si="54"/>
        <v>0</v>
      </c>
    </row>
    <row r="337" spans="1:16" ht="12.75">
      <c r="A337" s="6">
        <v>311</v>
      </c>
      <c r="B337" s="86">
        <f t="shared" si="44"/>
        <v>1.1506529062899062E-09</v>
      </c>
      <c r="C337" s="86">
        <f t="shared" si="49"/>
        <v>0</v>
      </c>
      <c r="D337" s="86">
        <f t="shared" si="50"/>
        <v>0</v>
      </c>
      <c r="E337" s="86">
        <f t="shared" si="45"/>
        <v>0</v>
      </c>
      <c r="F337" s="96">
        <f t="shared" si="46"/>
        <v>0</v>
      </c>
      <c r="G337" s="96">
        <f t="shared" si="51"/>
        <v>0</v>
      </c>
      <c r="H337" s="87"/>
      <c r="I337" s="87"/>
      <c r="J337" s="87"/>
      <c r="L337" s="22">
        <f t="shared" si="52"/>
        <v>-1.298303686780855E-10</v>
      </c>
      <c r="M337" s="22">
        <f t="shared" si="53"/>
        <v>0</v>
      </c>
      <c r="N337" s="22">
        <f t="shared" si="47"/>
        <v>0</v>
      </c>
      <c r="O337" s="22">
        <f t="shared" si="48"/>
        <v>0</v>
      </c>
      <c r="P337" s="22">
        <f t="shared" si="54"/>
        <v>0</v>
      </c>
    </row>
    <row r="338" spans="1:16" ht="12.75">
      <c r="A338" s="6">
        <v>312</v>
      </c>
      <c r="B338" s="86">
        <f t="shared" si="44"/>
        <v>1.1506529062899062E-09</v>
      </c>
      <c r="C338" s="86">
        <f t="shared" si="49"/>
        <v>0</v>
      </c>
      <c r="D338" s="86">
        <f t="shared" si="50"/>
        <v>0</v>
      </c>
      <c r="E338" s="86">
        <f t="shared" si="45"/>
        <v>0</v>
      </c>
      <c r="F338" s="96">
        <f t="shared" si="46"/>
        <v>0</v>
      </c>
      <c r="G338" s="96">
        <f t="shared" si="51"/>
        <v>0</v>
      </c>
      <c r="H338" s="87"/>
      <c r="I338" s="87"/>
      <c r="J338" s="87"/>
      <c r="L338" s="22">
        <f t="shared" si="52"/>
        <v>-1.298303686780855E-10</v>
      </c>
      <c r="M338" s="22">
        <f t="shared" si="53"/>
        <v>0</v>
      </c>
      <c r="N338" s="22">
        <f t="shared" si="47"/>
        <v>0</v>
      </c>
      <c r="O338" s="22">
        <f t="shared" si="48"/>
        <v>0</v>
      </c>
      <c r="P338" s="22">
        <f t="shared" si="54"/>
        <v>0</v>
      </c>
    </row>
    <row r="339" spans="1:16" ht="12.75">
      <c r="A339" s="6">
        <v>313</v>
      </c>
      <c r="B339" s="86">
        <f t="shared" si="44"/>
        <v>1.1506529062899062E-09</v>
      </c>
      <c r="C339" s="86">
        <f t="shared" si="49"/>
        <v>0</v>
      </c>
      <c r="D339" s="86">
        <f t="shared" si="50"/>
        <v>0</v>
      </c>
      <c r="E339" s="86">
        <f t="shared" si="45"/>
        <v>0</v>
      </c>
      <c r="F339" s="96">
        <f t="shared" si="46"/>
        <v>0</v>
      </c>
      <c r="G339" s="96">
        <f t="shared" si="51"/>
        <v>0</v>
      </c>
      <c r="H339" s="87"/>
      <c r="I339" s="87"/>
      <c r="J339" s="87"/>
      <c r="L339" s="22">
        <f t="shared" si="52"/>
        <v>-1.298303686780855E-10</v>
      </c>
      <c r="M339" s="22">
        <f t="shared" si="53"/>
        <v>0</v>
      </c>
      <c r="N339" s="22">
        <f t="shared" si="47"/>
        <v>0</v>
      </c>
      <c r="O339" s="22">
        <f t="shared" si="48"/>
        <v>0</v>
      </c>
      <c r="P339" s="22">
        <f t="shared" si="54"/>
        <v>0</v>
      </c>
    </row>
    <row r="340" spans="1:16" ht="12.75">
      <c r="A340" s="6">
        <v>314</v>
      </c>
      <c r="B340" s="86">
        <f t="shared" si="44"/>
        <v>1.1506529062899062E-09</v>
      </c>
      <c r="C340" s="86">
        <f t="shared" si="49"/>
        <v>0</v>
      </c>
      <c r="D340" s="86">
        <f t="shared" si="50"/>
        <v>0</v>
      </c>
      <c r="E340" s="86">
        <f t="shared" si="45"/>
        <v>0</v>
      </c>
      <c r="F340" s="96">
        <f t="shared" si="46"/>
        <v>0</v>
      </c>
      <c r="G340" s="96">
        <f t="shared" si="51"/>
        <v>0</v>
      </c>
      <c r="H340" s="87"/>
      <c r="I340" s="87"/>
      <c r="J340" s="87"/>
      <c r="L340" s="22">
        <f t="shared" si="52"/>
        <v>-1.298303686780855E-10</v>
      </c>
      <c r="M340" s="22">
        <f t="shared" si="53"/>
        <v>0</v>
      </c>
      <c r="N340" s="22">
        <f t="shared" si="47"/>
        <v>0</v>
      </c>
      <c r="O340" s="22">
        <f t="shared" si="48"/>
        <v>0</v>
      </c>
      <c r="P340" s="22">
        <f t="shared" si="54"/>
        <v>0</v>
      </c>
    </row>
    <row r="341" spans="1:16" ht="12.75">
      <c r="A341" s="6">
        <v>315</v>
      </c>
      <c r="B341" s="86">
        <f t="shared" si="44"/>
        <v>1.1506529062899062E-09</v>
      </c>
      <c r="C341" s="86">
        <f t="shared" si="49"/>
        <v>0</v>
      </c>
      <c r="D341" s="86">
        <f t="shared" si="50"/>
        <v>0</v>
      </c>
      <c r="E341" s="86">
        <f t="shared" si="45"/>
        <v>0</v>
      </c>
      <c r="F341" s="96">
        <f t="shared" si="46"/>
        <v>0</v>
      </c>
      <c r="G341" s="96">
        <f t="shared" si="51"/>
        <v>0</v>
      </c>
      <c r="H341" s="87"/>
      <c r="I341" s="87"/>
      <c r="J341" s="87"/>
      <c r="L341" s="22">
        <f t="shared" si="52"/>
        <v>-1.298303686780855E-10</v>
      </c>
      <c r="M341" s="22">
        <f t="shared" si="53"/>
        <v>0</v>
      </c>
      <c r="N341" s="22">
        <f t="shared" si="47"/>
        <v>0</v>
      </c>
      <c r="O341" s="22">
        <f t="shared" si="48"/>
        <v>0</v>
      </c>
      <c r="P341" s="22">
        <f t="shared" si="54"/>
        <v>0</v>
      </c>
    </row>
    <row r="342" spans="1:16" ht="12.75">
      <c r="A342" s="6">
        <v>316</v>
      </c>
      <c r="B342" s="86">
        <f t="shared" si="44"/>
        <v>1.1506529062899062E-09</v>
      </c>
      <c r="C342" s="86">
        <f t="shared" si="49"/>
        <v>0</v>
      </c>
      <c r="D342" s="86">
        <f t="shared" si="50"/>
        <v>0</v>
      </c>
      <c r="E342" s="86">
        <f t="shared" si="45"/>
        <v>0</v>
      </c>
      <c r="F342" s="96">
        <f t="shared" si="46"/>
        <v>0</v>
      </c>
      <c r="G342" s="96">
        <f t="shared" si="51"/>
        <v>0</v>
      </c>
      <c r="H342" s="87"/>
      <c r="I342" s="87"/>
      <c r="J342" s="87"/>
      <c r="L342" s="22">
        <f t="shared" si="52"/>
        <v>-1.298303686780855E-10</v>
      </c>
      <c r="M342" s="22">
        <f t="shared" si="53"/>
        <v>0</v>
      </c>
      <c r="N342" s="22">
        <f t="shared" si="47"/>
        <v>0</v>
      </c>
      <c r="O342" s="22">
        <f t="shared" si="48"/>
        <v>0</v>
      </c>
      <c r="P342" s="22">
        <f t="shared" si="54"/>
        <v>0</v>
      </c>
    </row>
    <row r="343" spans="1:16" ht="12.75">
      <c r="A343" s="6">
        <v>317</v>
      </c>
      <c r="B343" s="86">
        <f t="shared" si="44"/>
        <v>1.1506529062899062E-09</v>
      </c>
      <c r="C343" s="86">
        <f t="shared" si="49"/>
        <v>0</v>
      </c>
      <c r="D343" s="86">
        <f t="shared" si="50"/>
        <v>0</v>
      </c>
      <c r="E343" s="86">
        <f t="shared" si="45"/>
        <v>0</v>
      </c>
      <c r="F343" s="96">
        <f t="shared" si="46"/>
        <v>0</v>
      </c>
      <c r="G343" s="96">
        <f t="shared" si="51"/>
        <v>0</v>
      </c>
      <c r="H343" s="87"/>
      <c r="I343" s="87"/>
      <c r="J343" s="87"/>
      <c r="L343" s="22">
        <f t="shared" si="52"/>
        <v>-1.298303686780855E-10</v>
      </c>
      <c r="M343" s="22">
        <f t="shared" si="53"/>
        <v>0</v>
      </c>
      <c r="N343" s="22">
        <f t="shared" si="47"/>
        <v>0</v>
      </c>
      <c r="O343" s="22">
        <f t="shared" si="48"/>
        <v>0</v>
      </c>
      <c r="P343" s="22">
        <f t="shared" si="54"/>
        <v>0</v>
      </c>
    </row>
    <row r="344" spans="1:16" ht="12.75">
      <c r="A344" s="6">
        <v>318</v>
      </c>
      <c r="B344" s="86">
        <f t="shared" si="44"/>
        <v>1.1506529062899062E-09</v>
      </c>
      <c r="C344" s="86">
        <f t="shared" si="49"/>
        <v>0</v>
      </c>
      <c r="D344" s="86">
        <f t="shared" si="50"/>
        <v>0</v>
      </c>
      <c r="E344" s="86">
        <f t="shared" si="45"/>
        <v>0</v>
      </c>
      <c r="F344" s="96">
        <f t="shared" si="46"/>
        <v>0</v>
      </c>
      <c r="G344" s="96">
        <f t="shared" si="51"/>
        <v>0</v>
      </c>
      <c r="H344" s="87"/>
      <c r="I344" s="87"/>
      <c r="J344" s="87"/>
      <c r="L344" s="22">
        <f t="shared" si="52"/>
        <v>-1.298303686780855E-10</v>
      </c>
      <c r="M344" s="22">
        <f t="shared" si="53"/>
        <v>0</v>
      </c>
      <c r="N344" s="22">
        <f t="shared" si="47"/>
        <v>0</v>
      </c>
      <c r="O344" s="22">
        <f t="shared" si="48"/>
        <v>0</v>
      </c>
      <c r="P344" s="22">
        <f t="shared" si="54"/>
        <v>0</v>
      </c>
    </row>
    <row r="345" spans="1:16" ht="12.75">
      <c r="A345" s="6">
        <v>319</v>
      </c>
      <c r="B345" s="86">
        <f t="shared" si="44"/>
        <v>1.1506529062899062E-09</v>
      </c>
      <c r="C345" s="86">
        <f t="shared" si="49"/>
        <v>0</v>
      </c>
      <c r="D345" s="86">
        <f t="shared" si="50"/>
        <v>0</v>
      </c>
      <c r="E345" s="86">
        <f t="shared" si="45"/>
        <v>0</v>
      </c>
      <c r="F345" s="96">
        <f t="shared" si="46"/>
        <v>0</v>
      </c>
      <c r="G345" s="96">
        <f t="shared" si="51"/>
        <v>0</v>
      </c>
      <c r="H345" s="87"/>
      <c r="I345" s="87"/>
      <c r="J345" s="87"/>
      <c r="L345" s="22">
        <f t="shared" si="52"/>
        <v>-1.298303686780855E-10</v>
      </c>
      <c r="M345" s="22">
        <f t="shared" si="53"/>
        <v>0</v>
      </c>
      <c r="N345" s="22">
        <f t="shared" si="47"/>
        <v>0</v>
      </c>
      <c r="O345" s="22">
        <f t="shared" si="48"/>
        <v>0</v>
      </c>
      <c r="P345" s="22">
        <f t="shared" si="54"/>
        <v>0</v>
      </c>
    </row>
    <row r="346" spans="1:16" ht="12.75">
      <c r="A346" s="6">
        <v>320</v>
      </c>
      <c r="B346" s="86">
        <f t="shared" si="44"/>
        <v>1.1506529062899062E-09</v>
      </c>
      <c r="C346" s="86">
        <f t="shared" si="49"/>
        <v>0</v>
      </c>
      <c r="D346" s="86">
        <f t="shared" si="50"/>
        <v>0</v>
      </c>
      <c r="E346" s="86">
        <f t="shared" si="45"/>
        <v>0</v>
      </c>
      <c r="F346" s="96">
        <f t="shared" si="46"/>
        <v>0</v>
      </c>
      <c r="G346" s="96">
        <f t="shared" si="51"/>
        <v>0</v>
      </c>
      <c r="H346" s="87"/>
      <c r="I346" s="87"/>
      <c r="J346" s="87"/>
      <c r="L346" s="22">
        <f t="shared" si="52"/>
        <v>-1.298303686780855E-10</v>
      </c>
      <c r="M346" s="22">
        <f t="shared" si="53"/>
        <v>0</v>
      </c>
      <c r="N346" s="22">
        <f t="shared" si="47"/>
        <v>0</v>
      </c>
      <c r="O346" s="22">
        <f t="shared" si="48"/>
        <v>0</v>
      </c>
      <c r="P346" s="22">
        <f t="shared" si="54"/>
        <v>0</v>
      </c>
    </row>
    <row r="347" spans="1:16" ht="12.75">
      <c r="A347" s="6">
        <v>321</v>
      </c>
      <c r="B347" s="86">
        <f aca="true" t="shared" si="55" ref="B347:B410">+B346-C347</f>
        <v>1.1506529062899062E-09</v>
      </c>
      <c r="C347" s="86">
        <f t="shared" si="49"/>
        <v>0</v>
      </c>
      <c r="D347" s="86">
        <f t="shared" si="50"/>
        <v>0</v>
      </c>
      <c r="E347" s="86">
        <f aca="true" t="shared" si="56" ref="E347:E410">+IF(A347&lt;=$B$5,IF(A347&lt;=$B$21,B346*$B$8/12,PMT($B$8/12,$B$5-$B$21,-$B$4)),0)</f>
        <v>0</v>
      </c>
      <c r="F347" s="96">
        <f aca="true" t="shared" si="57" ref="F347:F410">IF(A347&lt;=B$5,B$16+B$17/12,0)</f>
        <v>0</v>
      </c>
      <c r="G347" s="96">
        <f t="shared" si="51"/>
        <v>0</v>
      </c>
      <c r="H347" s="87"/>
      <c r="I347" s="87"/>
      <c r="J347" s="87"/>
      <c r="L347" s="22">
        <f t="shared" si="52"/>
        <v>-1.298303686780855E-10</v>
      </c>
      <c r="M347" s="22">
        <f t="shared" si="53"/>
        <v>0</v>
      </c>
      <c r="N347" s="22">
        <f aca="true" t="shared" si="58" ref="N347:N410">+IF(A347&lt;=$B$5,L346*$B$22/12,0)</f>
        <v>0</v>
      </c>
      <c r="O347" s="22">
        <f aca="true" t="shared" si="59" ref="O347:O410">+IF(A347&lt;=$B$5,IF(A347&lt;=$B$21,L346*$B$22/12,PMT($B$22/12,$B$5-$B$21,-$B$4)),0)</f>
        <v>0</v>
      </c>
      <c r="P347" s="22">
        <f t="shared" si="54"/>
        <v>0</v>
      </c>
    </row>
    <row r="348" spans="1:16" ht="12.75">
      <c r="A348" s="6">
        <v>322</v>
      </c>
      <c r="B348" s="86">
        <f t="shared" si="55"/>
        <v>1.1506529062899062E-09</v>
      </c>
      <c r="C348" s="86">
        <f aca="true" t="shared" si="60" ref="C348:C411">+E348-D348</f>
        <v>0</v>
      </c>
      <c r="D348" s="86">
        <f aca="true" t="shared" si="61" ref="D348:D411">+IF(A348&lt;=$B$5,B347*$B$8/12,0)</f>
        <v>0</v>
      </c>
      <c r="E348" s="86">
        <f t="shared" si="56"/>
        <v>0</v>
      </c>
      <c r="F348" s="96">
        <f t="shared" si="57"/>
        <v>0</v>
      </c>
      <c r="G348" s="96">
        <f aca="true" t="shared" si="62" ref="G348:G411">+E348+F348</f>
        <v>0</v>
      </c>
      <c r="H348" s="87"/>
      <c r="I348" s="87"/>
      <c r="J348" s="87"/>
      <c r="L348" s="22">
        <f aca="true" t="shared" si="63" ref="L348:L411">L347-M348</f>
        <v>-1.298303686780855E-10</v>
      </c>
      <c r="M348" s="22">
        <f aca="true" t="shared" si="64" ref="M348:M411">+O348-N348</f>
        <v>0</v>
      </c>
      <c r="N348" s="22">
        <f t="shared" si="58"/>
        <v>0</v>
      </c>
      <c r="O348" s="22">
        <f t="shared" si="59"/>
        <v>0</v>
      </c>
      <c r="P348" s="22">
        <f aca="true" t="shared" si="65" ref="P348:P411">O348+F348</f>
        <v>0</v>
      </c>
    </row>
    <row r="349" spans="1:16" ht="12.75">
      <c r="A349" s="6">
        <v>323</v>
      </c>
      <c r="B349" s="86">
        <f t="shared" si="55"/>
        <v>1.1506529062899062E-09</v>
      </c>
      <c r="C349" s="86">
        <f t="shared" si="60"/>
        <v>0</v>
      </c>
      <c r="D349" s="86">
        <f t="shared" si="61"/>
        <v>0</v>
      </c>
      <c r="E349" s="86">
        <f t="shared" si="56"/>
        <v>0</v>
      </c>
      <c r="F349" s="96">
        <f t="shared" si="57"/>
        <v>0</v>
      </c>
      <c r="G349" s="96">
        <f t="shared" si="62"/>
        <v>0</v>
      </c>
      <c r="H349" s="87"/>
      <c r="I349" s="87"/>
      <c r="J349" s="87"/>
      <c r="L349" s="22">
        <f t="shared" si="63"/>
        <v>-1.298303686780855E-10</v>
      </c>
      <c r="M349" s="22">
        <f t="shared" si="64"/>
        <v>0</v>
      </c>
      <c r="N349" s="22">
        <f t="shared" si="58"/>
        <v>0</v>
      </c>
      <c r="O349" s="22">
        <f t="shared" si="59"/>
        <v>0</v>
      </c>
      <c r="P349" s="22">
        <f t="shared" si="65"/>
        <v>0</v>
      </c>
    </row>
    <row r="350" spans="1:16" ht="12.75">
      <c r="A350" s="6">
        <v>324</v>
      </c>
      <c r="B350" s="86">
        <f t="shared" si="55"/>
        <v>1.1506529062899062E-09</v>
      </c>
      <c r="C350" s="86">
        <f t="shared" si="60"/>
        <v>0</v>
      </c>
      <c r="D350" s="86">
        <f t="shared" si="61"/>
        <v>0</v>
      </c>
      <c r="E350" s="86">
        <f t="shared" si="56"/>
        <v>0</v>
      </c>
      <c r="F350" s="96">
        <f t="shared" si="57"/>
        <v>0</v>
      </c>
      <c r="G350" s="96">
        <f t="shared" si="62"/>
        <v>0</v>
      </c>
      <c r="H350" s="87"/>
      <c r="I350" s="87"/>
      <c r="J350" s="87"/>
      <c r="L350" s="22">
        <f t="shared" si="63"/>
        <v>-1.298303686780855E-10</v>
      </c>
      <c r="M350" s="22">
        <f t="shared" si="64"/>
        <v>0</v>
      </c>
      <c r="N350" s="22">
        <f t="shared" si="58"/>
        <v>0</v>
      </c>
      <c r="O350" s="22">
        <f t="shared" si="59"/>
        <v>0</v>
      </c>
      <c r="P350" s="22">
        <f t="shared" si="65"/>
        <v>0</v>
      </c>
    </row>
    <row r="351" spans="1:16" ht="12.75">
      <c r="A351" s="6">
        <v>325</v>
      </c>
      <c r="B351" s="86">
        <f t="shared" si="55"/>
        <v>1.1506529062899062E-09</v>
      </c>
      <c r="C351" s="86">
        <f t="shared" si="60"/>
        <v>0</v>
      </c>
      <c r="D351" s="86">
        <f t="shared" si="61"/>
        <v>0</v>
      </c>
      <c r="E351" s="86">
        <f t="shared" si="56"/>
        <v>0</v>
      </c>
      <c r="F351" s="96">
        <f t="shared" si="57"/>
        <v>0</v>
      </c>
      <c r="G351" s="96">
        <f t="shared" si="62"/>
        <v>0</v>
      </c>
      <c r="H351" s="87"/>
      <c r="I351" s="87"/>
      <c r="J351" s="87"/>
      <c r="L351" s="22">
        <f t="shared" si="63"/>
        <v>-1.298303686780855E-10</v>
      </c>
      <c r="M351" s="22">
        <f t="shared" si="64"/>
        <v>0</v>
      </c>
      <c r="N351" s="22">
        <f t="shared" si="58"/>
        <v>0</v>
      </c>
      <c r="O351" s="22">
        <f t="shared" si="59"/>
        <v>0</v>
      </c>
      <c r="P351" s="22">
        <f t="shared" si="65"/>
        <v>0</v>
      </c>
    </row>
    <row r="352" spans="1:16" ht="12.75">
      <c r="A352" s="6">
        <v>326</v>
      </c>
      <c r="B352" s="86">
        <f t="shared" si="55"/>
        <v>1.1506529062899062E-09</v>
      </c>
      <c r="C352" s="86">
        <f t="shared" si="60"/>
        <v>0</v>
      </c>
      <c r="D352" s="86">
        <f t="shared" si="61"/>
        <v>0</v>
      </c>
      <c r="E352" s="86">
        <f t="shared" si="56"/>
        <v>0</v>
      </c>
      <c r="F352" s="96">
        <f t="shared" si="57"/>
        <v>0</v>
      </c>
      <c r="G352" s="96">
        <f t="shared" si="62"/>
        <v>0</v>
      </c>
      <c r="H352" s="87"/>
      <c r="I352" s="87"/>
      <c r="J352" s="87"/>
      <c r="L352" s="22">
        <f t="shared" si="63"/>
        <v>-1.298303686780855E-10</v>
      </c>
      <c r="M352" s="22">
        <f t="shared" si="64"/>
        <v>0</v>
      </c>
      <c r="N352" s="22">
        <f t="shared" si="58"/>
        <v>0</v>
      </c>
      <c r="O352" s="22">
        <f t="shared" si="59"/>
        <v>0</v>
      </c>
      <c r="P352" s="22">
        <f t="shared" si="65"/>
        <v>0</v>
      </c>
    </row>
    <row r="353" spans="1:16" ht="12.75">
      <c r="A353" s="6">
        <v>327</v>
      </c>
      <c r="B353" s="86">
        <f t="shared" si="55"/>
        <v>1.1506529062899062E-09</v>
      </c>
      <c r="C353" s="86">
        <f t="shared" si="60"/>
        <v>0</v>
      </c>
      <c r="D353" s="86">
        <f t="shared" si="61"/>
        <v>0</v>
      </c>
      <c r="E353" s="86">
        <f t="shared" si="56"/>
        <v>0</v>
      </c>
      <c r="F353" s="96">
        <f t="shared" si="57"/>
        <v>0</v>
      </c>
      <c r="G353" s="96">
        <f t="shared" si="62"/>
        <v>0</v>
      </c>
      <c r="H353" s="87"/>
      <c r="I353" s="87"/>
      <c r="J353" s="87"/>
      <c r="L353" s="22">
        <f t="shared" si="63"/>
        <v>-1.298303686780855E-10</v>
      </c>
      <c r="M353" s="22">
        <f t="shared" si="64"/>
        <v>0</v>
      </c>
      <c r="N353" s="22">
        <f t="shared" si="58"/>
        <v>0</v>
      </c>
      <c r="O353" s="22">
        <f t="shared" si="59"/>
        <v>0</v>
      </c>
      <c r="P353" s="22">
        <f t="shared" si="65"/>
        <v>0</v>
      </c>
    </row>
    <row r="354" spans="1:16" ht="12.75">
      <c r="A354" s="6">
        <v>328</v>
      </c>
      <c r="B354" s="86">
        <f t="shared" si="55"/>
        <v>1.1506529062899062E-09</v>
      </c>
      <c r="C354" s="86">
        <f t="shared" si="60"/>
        <v>0</v>
      </c>
      <c r="D354" s="86">
        <f t="shared" si="61"/>
        <v>0</v>
      </c>
      <c r="E354" s="86">
        <f t="shared" si="56"/>
        <v>0</v>
      </c>
      <c r="F354" s="96">
        <f t="shared" si="57"/>
        <v>0</v>
      </c>
      <c r="G354" s="96">
        <f t="shared" si="62"/>
        <v>0</v>
      </c>
      <c r="H354" s="87"/>
      <c r="I354" s="87"/>
      <c r="J354" s="87"/>
      <c r="L354" s="22">
        <f t="shared" si="63"/>
        <v>-1.298303686780855E-10</v>
      </c>
      <c r="M354" s="22">
        <f t="shared" si="64"/>
        <v>0</v>
      </c>
      <c r="N354" s="22">
        <f t="shared" si="58"/>
        <v>0</v>
      </c>
      <c r="O354" s="22">
        <f t="shared" si="59"/>
        <v>0</v>
      </c>
      <c r="P354" s="22">
        <f t="shared" si="65"/>
        <v>0</v>
      </c>
    </row>
    <row r="355" spans="1:16" ht="12.75">
      <c r="A355" s="6">
        <v>329</v>
      </c>
      <c r="B355" s="86">
        <f t="shared" si="55"/>
        <v>1.1506529062899062E-09</v>
      </c>
      <c r="C355" s="86">
        <f t="shared" si="60"/>
        <v>0</v>
      </c>
      <c r="D355" s="86">
        <f t="shared" si="61"/>
        <v>0</v>
      </c>
      <c r="E355" s="86">
        <f t="shared" si="56"/>
        <v>0</v>
      </c>
      <c r="F355" s="96">
        <f t="shared" si="57"/>
        <v>0</v>
      </c>
      <c r="G355" s="96">
        <f t="shared" si="62"/>
        <v>0</v>
      </c>
      <c r="H355" s="87"/>
      <c r="I355" s="87"/>
      <c r="J355" s="87"/>
      <c r="L355" s="22">
        <f t="shared" si="63"/>
        <v>-1.298303686780855E-10</v>
      </c>
      <c r="M355" s="22">
        <f t="shared" si="64"/>
        <v>0</v>
      </c>
      <c r="N355" s="22">
        <f t="shared" si="58"/>
        <v>0</v>
      </c>
      <c r="O355" s="22">
        <f t="shared" si="59"/>
        <v>0</v>
      </c>
      <c r="P355" s="22">
        <f t="shared" si="65"/>
        <v>0</v>
      </c>
    </row>
    <row r="356" spans="1:16" ht="12.75">
      <c r="A356" s="6">
        <v>330</v>
      </c>
      <c r="B356" s="86">
        <f t="shared" si="55"/>
        <v>1.1506529062899062E-09</v>
      </c>
      <c r="C356" s="86">
        <f t="shared" si="60"/>
        <v>0</v>
      </c>
      <c r="D356" s="86">
        <f t="shared" si="61"/>
        <v>0</v>
      </c>
      <c r="E356" s="86">
        <f t="shared" si="56"/>
        <v>0</v>
      </c>
      <c r="F356" s="96">
        <f t="shared" si="57"/>
        <v>0</v>
      </c>
      <c r="G356" s="96">
        <f t="shared" si="62"/>
        <v>0</v>
      </c>
      <c r="H356" s="87"/>
      <c r="I356" s="87"/>
      <c r="J356" s="87"/>
      <c r="L356" s="22">
        <f t="shared" si="63"/>
        <v>-1.298303686780855E-10</v>
      </c>
      <c r="M356" s="22">
        <f t="shared" si="64"/>
        <v>0</v>
      </c>
      <c r="N356" s="22">
        <f t="shared" si="58"/>
        <v>0</v>
      </c>
      <c r="O356" s="22">
        <f t="shared" si="59"/>
        <v>0</v>
      </c>
      <c r="P356" s="22">
        <f t="shared" si="65"/>
        <v>0</v>
      </c>
    </row>
    <row r="357" spans="1:16" ht="12.75">
      <c r="A357" s="6">
        <v>331</v>
      </c>
      <c r="B357" s="86">
        <f t="shared" si="55"/>
        <v>1.1506529062899062E-09</v>
      </c>
      <c r="C357" s="86">
        <f t="shared" si="60"/>
        <v>0</v>
      </c>
      <c r="D357" s="86">
        <f t="shared" si="61"/>
        <v>0</v>
      </c>
      <c r="E357" s="86">
        <f t="shared" si="56"/>
        <v>0</v>
      </c>
      <c r="F357" s="96">
        <f t="shared" si="57"/>
        <v>0</v>
      </c>
      <c r="G357" s="96">
        <f t="shared" si="62"/>
        <v>0</v>
      </c>
      <c r="H357" s="87"/>
      <c r="I357" s="87"/>
      <c r="J357" s="87"/>
      <c r="L357" s="22">
        <f t="shared" si="63"/>
        <v>-1.298303686780855E-10</v>
      </c>
      <c r="M357" s="22">
        <f t="shared" si="64"/>
        <v>0</v>
      </c>
      <c r="N357" s="22">
        <f t="shared" si="58"/>
        <v>0</v>
      </c>
      <c r="O357" s="22">
        <f t="shared" si="59"/>
        <v>0</v>
      </c>
      <c r="P357" s="22">
        <f t="shared" si="65"/>
        <v>0</v>
      </c>
    </row>
    <row r="358" spans="1:16" ht="12.75">
      <c r="A358" s="6">
        <v>332</v>
      </c>
      <c r="B358" s="86">
        <f t="shared" si="55"/>
        <v>1.1506529062899062E-09</v>
      </c>
      <c r="C358" s="86">
        <f t="shared" si="60"/>
        <v>0</v>
      </c>
      <c r="D358" s="86">
        <f t="shared" si="61"/>
        <v>0</v>
      </c>
      <c r="E358" s="86">
        <f t="shared" si="56"/>
        <v>0</v>
      </c>
      <c r="F358" s="96">
        <f t="shared" si="57"/>
        <v>0</v>
      </c>
      <c r="G358" s="96">
        <f t="shared" si="62"/>
        <v>0</v>
      </c>
      <c r="H358" s="87"/>
      <c r="I358" s="87"/>
      <c r="J358" s="87"/>
      <c r="L358" s="22">
        <f t="shared" si="63"/>
        <v>-1.298303686780855E-10</v>
      </c>
      <c r="M358" s="22">
        <f t="shared" si="64"/>
        <v>0</v>
      </c>
      <c r="N358" s="22">
        <f t="shared" si="58"/>
        <v>0</v>
      </c>
      <c r="O358" s="22">
        <f t="shared" si="59"/>
        <v>0</v>
      </c>
      <c r="P358" s="22">
        <f t="shared" si="65"/>
        <v>0</v>
      </c>
    </row>
    <row r="359" spans="1:16" ht="12.75">
      <c r="A359" s="6">
        <v>333</v>
      </c>
      <c r="B359" s="86">
        <f t="shared" si="55"/>
        <v>1.1506529062899062E-09</v>
      </c>
      <c r="C359" s="86">
        <f t="shared" si="60"/>
        <v>0</v>
      </c>
      <c r="D359" s="86">
        <f t="shared" si="61"/>
        <v>0</v>
      </c>
      <c r="E359" s="86">
        <f t="shared" si="56"/>
        <v>0</v>
      </c>
      <c r="F359" s="96">
        <f t="shared" si="57"/>
        <v>0</v>
      </c>
      <c r="G359" s="96">
        <f t="shared" si="62"/>
        <v>0</v>
      </c>
      <c r="H359" s="87"/>
      <c r="I359" s="87"/>
      <c r="J359" s="87"/>
      <c r="L359" s="22">
        <f t="shared" si="63"/>
        <v>-1.298303686780855E-10</v>
      </c>
      <c r="M359" s="22">
        <f t="shared" si="64"/>
        <v>0</v>
      </c>
      <c r="N359" s="22">
        <f t="shared" si="58"/>
        <v>0</v>
      </c>
      <c r="O359" s="22">
        <f t="shared" si="59"/>
        <v>0</v>
      </c>
      <c r="P359" s="22">
        <f t="shared" si="65"/>
        <v>0</v>
      </c>
    </row>
    <row r="360" spans="1:16" ht="12.75">
      <c r="A360" s="6">
        <v>334</v>
      </c>
      <c r="B360" s="86">
        <f t="shared" si="55"/>
        <v>1.1506529062899062E-09</v>
      </c>
      <c r="C360" s="86">
        <f t="shared" si="60"/>
        <v>0</v>
      </c>
      <c r="D360" s="86">
        <f t="shared" si="61"/>
        <v>0</v>
      </c>
      <c r="E360" s="86">
        <f t="shared" si="56"/>
        <v>0</v>
      </c>
      <c r="F360" s="96">
        <f t="shared" si="57"/>
        <v>0</v>
      </c>
      <c r="G360" s="96">
        <f t="shared" si="62"/>
        <v>0</v>
      </c>
      <c r="H360" s="87"/>
      <c r="I360" s="87"/>
      <c r="J360" s="87"/>
      <c r="L360" s="22">
        <f t="shared" si="63"/>
        <v>-1.298303686780855E-10</v>
      </c>
      <c r="M360" s="22">
        <f t="shared" si="64"/>
        <v>0</v>
      </c>
      <c r="N360" s="22">
        <f t="shared" si="58"/>
        <v>0</v>
      </c>
      <c r="O360" s="22">
        <f t="shared" si="59"/>
        <v>0</v>
      </c>
      <c r="P360" s="22">
        <f t="shared" si="65"/>
        <v>0</v>
      </c>
    </row>
    <row r="361" spans="1:16" ht="12.75">
      <c r="A361" s="6">
        <v>335</v>
      </c>
      <c r="B361" s="86">
        <f t="shared" si="55"/>
        <v>1.1506529062899062E-09</v>
      </c>
      <c r="C361" s="86">
        <f t="shared" si="60"/>
        <v>0</v>
      </c>
      <c r="D361" s="86">
        <f t="shared" si="61"/>
        <v>0</v>
      </c>
      <c r="E361" s="86">
        <f t="shared" si="56"/>
        <v>0</v>
      </c>
      <c r="F361" s="96">
        <f t="shared" si="57"/>
        <v>0</v>
      </c>
      <c r="G361" s="96">
        <f t="shared" si="62"/>
        <v>0</v>
      </c>
      <c r="H361" s="87"/>
      <c r="I361" s="87"/>
      <c r="J361" s="87"/>
      <c r="L361" s="22">
        <f t="shared" si="63"/>
        <v>-1.298303686780855E-10</v>
      </c>
      <c r="M361" s="22">
        <f t="shared" si="64"/>
        <v>0</v>
      </c>
      <c r="N361" s="22">
        <f t="shared" si="58"/>
        <v>0</v>
      </c>
      <c r="O361" s="22">
        <f t="shared" si="59"/>
        <v>0</v>
      </c>
      <c r="P361" s="22">
        <f t="shared" si="65"/>
        <v>0</v>
      </c>
    </row>
    <row r="362" spans="1:16" ht="12.75">
      <c r="A362" s="6">
        <v>336</v>
      </c>
      <c r="B362" s="86">
        <f t="shared" si="55"/>
        <v>1.1506529062899062E-09</v>
      </c>
      <c r="C362" s="86">
        <f t="shared" si="60"/>
        <v>0</v>
      </c>
      <c r="D362" s="86">
        <f t="shared" si="61"/>
        <v>0</v>
      </c>
      <c r="E362" s="86">
        <f t="shared" si="56"/>
        <v>0</v>
      </c>
      <c r="F362" s="96">
        <f t="shared" si="57"/>
        <v>0</v>
      </c>
      <c r="G362" s="96">
        <f t="shared" si="62"/>
        <v>0</v>
      </c>
      <c r="H362" s="87"/>
      <c r="I362" s="87"/>
      <c r="J362" s="87"/>
      <c r="L362" s="22">
        <f t="shared" si="63"/>
        <v>-1.298303686780855E-10</v>
      </c>
      <c r="M362" s="22">
        <f t="shared" si="64"/>
        <v>0</v>
      </c>
      <c r="N362" s="22">
        <f t="shared" si="58"/>
        <v>0</v>
      </c>
      <c r="O362" s="22">
        <f t="shared" si="59"/>
        <v>0</v>
      </c>
      <c r="P362" s="22">
        <f t="shared" si="65"/>
        <v>0</v>
      </c>
    </row>
    <row r="363" spans="1:16" ht="12.75">
      <c r="A363" s="6">
        <v>337</v>
      </c>
      <c r="B363" s="86">
        <f t="shared" si="55"/>
        <v>1.1506529062899062E-09</v>
      </c>
      <c r="C363" s="86">
        <f t="shared" si="60"/>
        <v>0</v>
      </c>
      <c r="D363" s="86">
        <f t="shared" si="61"/>
        <v>0</v>
      </c>
      <c r="E363" s="86">
        <f t="shared" si="56"/>
        <v>0</v>
      </c>
      <c r="F363" s="96">
        <f t="shared" si="57"/>
        <v>0</v>
      </c>
      <c r="G363" s="96">
        <f t="shared" si="62"/>
        <v>0</v>
      </c>
      <c r="H363" s="87"/>
      <c r="I363" s="87"/>
      <c r="J363" s="87"/>
      <c r="L363" s="22">
        <f t="shared" si="63"/>
        <v>-1.298303686780855E-10</v>
      </c>
      <c r="M363" s="22">
        <f t="shared" si="64"/>
        <v>0</v>
      </c>
      <c r="N363" s="22">
        <f t="shared" si="58"/>
        <v>0</v>
      </c>
      <c r="O363" s="22">
        <f t="shared" si="59"/>
        <v>0</v>
      </c>
      <c r="P363" s="22">
        <f t="shared" si="65"/>
        <v>0</v>
      </c>
    </row>
    <row r="364" spans="1:16" ht="12.75">
      <c r="A364" s="6">
        <v>338</v>
      </c>
      <c r="B364" s="86">
        <f t="shared" si="55"/>
        <v>1.1506529062899062E-09</v>
      </c>
      <c r="C364" s="86">
        <f t="shared" si="60"/>
        <v>0</v>
      </c>
      <c r="D364" s="86">
        <f t="shared" si="61"/>
        <v>0</v>
      </c>
      <c r="E364" s="86">
        <f t="shared" si="56"/>
        <v>0</v>
      </c>
      <c r="F364" s="96">
        <f t="shared" si="57"/>
        <v>0</v>
      </c>
      <c r="G364" s="96">
        <f t="shared" si="62"/>
        <v>0</v>
      </c>
      <c r="H364" s="87"/>
      <c r="I364" s="87"/>
      <c r="J364" s="87"/>
      <c r="L364" s="22">
        <f t="shared" si="63"/>
        <v>-1.298303686780855E-10</v>
      </c>
      <c r="M364" s="22">
        <f t="shared" si="64"/>
        <v>0</v>
      </c>
      <c r="N364" s="22">
        <f t="shared" si="58"/>
        <v>0</v>
      </c>
      <c r="O364" s="22">
        <f t="shared" si="59"/>
        <v>0</v>
      </c>
      <c r="P364" s="22">
        <f t="shared" si="65"/>
        <v>0</v>
      </c>
    </row>
    <row r="365" spans="1:16" ht="12.75">
      <c r="A365" s="6">
        <v>339</v>
      </c>
      <c r="B365" s="86">
        <f t="shared" si="55"/>
        <v>1.1506529062899062E-09</v>
      </c>
      <c r="C365" s="86">
        <f t="shared" si="60"/>
        <v>0</v>
      </c>
      <c r="D365" s="86">
        <f t="shared" si="61"/>
        <v>0</v>
      </c>
      <c r="E365" s="86">
        <f t="shared" si="56"/>
        <v>0</v>
      </c>
      <c r="F365" s="96">
        <f t="shared" si="57"/>
        <v>0</v>
      </c>
      <c r="G365" s="96">
        <f t="shared" si="62"/>
        <v>0</v>
      </c>
      <c r="H365" s="87"/>
      <c r="I365" s="87"/>
      <c r="J365" s="87"/>
      <c r="L365" s="22">
        <f t="shared" si="63"/>
        <v>-1.298303686780855E-10</v>
      </c>
      <c r="M365" s="22">
        <f t="shared" si="64"/>
        <v>0</v>
      </c>
      <c r="N365" s="22">
        <f t="shared" si="58"/>
        <v>0</v>
      </c>
      <c r="O365" s="22">
        <f t="shared" si="59"/>
        <v>0</v>
      </c>
      <c r="P365" s="22">
        <f t="shared" si="65"/>
        <v>0</v>
      </c>
    </row>
    <row r="366" spans="1:16" ht="12.75">
      <c r="A366" s="6">
        <v>340</v>
      </c>
      <c r="B366" s="86">
        <f t="shared" si="55"/>
        <v>1.1506529062899062E-09</v>
      </c>
      <c r="C366" s="86">
        <f t="shared" si="60"/>
        <v>0</v>
      </c>
      <c r="D366" s="86">
        <f t="shared" si="61"/>
        <v>0</v>
      </c>
      <c r="E366" s="86">
        <f t="shared" si="56"/>
        <v>0</v>
      </c>
      <c r="F366" s="96">
        <f t="shared" si="57"/>
        <v>0</v>
      </c>
      <c r="G366" s="96">
        <f t="shared" si="62"/>
        <v>0</v>
      </c>
      <c r="H366" s="87"/>
      <c r="I366" s="87"/>
      <c r="J366" s="87"/>
      <c r="L366" s="22">
        <f t="shared" si="63"/>
        <v>-1.298303686780855E-10</v>
      </c>
      <c r="M366" s="22">
        <f t="shared" si="64"/>
        <v>0</v>
      </c>
      <c r="N366" s="22">
        <f t="shared" si="58"/>
        <v>0</v>
      </c>
      <c r="O366" s="22">
        <f t="shared" si="59"/>
        <v>0</v>
      </c>
      <c r="P366" s="22">
        <f t="shared" si="65"/>
        <v>0</v>
      </c>
    </row>
    <row r="367" spans="1:16" ht="12.75">
      <c r="A367" s="6">
        <v>341</v>
      </c>
      <c r="B367" s="86">
        <f t="shared" si="55"/>
        <v>1.1506529062899062E-09</v>
      </c>
      <c r="C367" s="86">
        <f t="shared" si="60"/>
        <v>0</v>
      </c>
      <c r="D367" s="86">
        <f t="shared" si="61"/>
        <v>0</v>
      </c>
      <c r="E367" s="86">
        <f t="shared" si="56"/>
        <v>0</v>
      </c>
      <c r="F367" s="96">
        <f t="shared" si="57"/>
        <v>0</v>
      </c>
      <c r="G367" s="96">
        <f t="shared" si="62"/>
        <v>0</v>
      </c>
      <c r="H367" s="87"/>
      <c r="I367" s="87"/>
      <c r="J367" s="87"/>
      <c r="L367" s="22">
        <f t="shared" si="63"/>
        <v>-1.298303686780855E-10</v>
      </c>
      <c r="M367" s="22">
        <f t="shared" si="64"/>
        <v>0</v>
      </c>
      <c r="N367" s="22">
        <f t="shared" si="58"/>
        <v>0</v>
      </c>
      <c r="O367" s="22">
        <f t="shared" si="59"/>
        <v>0</v>
      </c>
      <c r="P367" s="22">
        <f t="shared" si="65"/>
        <v>0</v>
      </c>
    </row>
    <row r="368" spans="1:16" ht="12.75">
      <c r="A368" s="6">
        <v>342</v>
      </c>
      <c r="B368" s="86">
        <f t="shared" si="55"/>
        <v>1.1506529062899062E-09</v>
      </c>
      <c r="C368" s="86">
        <f t="shared" si="60"/>
        <v>0</v>
      </c>
      <c r="D368" s="86">
        <f t="shared" si="61"/>
        <v>0</v>
      </c>
      <c r="E368" s="86">
        <f t="shared" si="56"/>
        <v>0</v>
      </c>
      <c r="F368" s="96">
        <f t="shared" si="57"/>
        <v>0</v>
      </c>
      <c r="G368" s="96">
        <f t="shared" si="62"/>
        <v>0</v>
      </c>
      <c r="H368" s="87"/>
      <c r="I368" s="87"/>
      <c r="J368" s="87"/>
      <c r="L368" s="22">
        <f t="shared" si="63"/>
        <v>-1.298303686780855E-10</v>
      </c>
      <c r="M368" s="22">
        <f t="shared" si="64"/>
        <v>0</v>
      </c>
      <c r="N368" s="22">
        <f t="shared" si="58"/>
        <v>0</v>
      </c>
      <c r="O368" s="22">
        <f t="shared" si="59"/>
        <v>0</v>
      </c>
      <c r="P368" s="22">
        <f t="shared" si="65"/>
        <v>0</v>
      </c>
    </row>
    <row r="369" spans="1:16" ht="12.75">
      <c r="A369" s="6">
        <v>343</v>
      </c>
      <c r="B369" s="86">
        <f t="shared" si="55"/>
        <v>1.1506529062899062E-09</v>
      </c>
      <c r="C369" s="86">
        <f t="shared" si="60"/>
        <v>0</v>
      </c>
      <c r="D369" s="86">
        <f t="shared" si="61"/>
        <v>0</v>
      </c>
      <c r="E369" s="86">
        <f t="shared" si="56"/>
        <v>0</v>
      </c>
      <c r="F369" s="96">
        <f t="shared" si="57"/>
        <v>0</v>
      </c>
      <c r="G369" s="96">
        <f t="shared" si="62"/>
        <v>0</v>
      </c>
      <c r="H369" s="87"/>
      <c r="I369" s="87"/>
      <c r="J369" s="87"/>
      <c r="L369" s="22">
        <f t="shared" si="63"/>
        <v>-1.298303686780855E-10</v>
      </c>
      <c r="M369" s="22">
        <f t="shared" si="64"/>
        <v>0</v>
      </c>
      <c r="N369" s="22">
        <f t="shared" si="58"/>
        <v>0</v>
      </c>
      <c r="O369" s="22">
        <f t="shared" si="59"/>
        <v>0</v>
      </c>
      <c r="P369" s="22">
        <f t="shared" si="65"/>
        <v>0</v>
      </c>
    </row>
    <row r="370" spans="1:16" ht="12.75">
      <c r="A370" s="6">
        <v>344</v>
      </c>
      <c r="B370" s="86">
        <f t="shared" si="55"/>
        <v>1.1506529062899062E-09</v>
      </c>
      <c r="C370" s="86">
        <f t="shared" si="60"/>
        <v>0</v>
      </c>
      <c r="D370" s="86">
        <f t="shared" si="61"/>
        <v>0</v>
      </c>
      <c r="E370" s="86">
        <f t="shared" si="56"/>
        <v>0</v>
      </c>
      <c r="F370" s="96">
        <f t="shared" si="57"/>
        <v>0</v>
      </c>
      <c r="G370" s="96">
        <f t="shared" si="62"/>
        <v>0</v>
      </c>
      <c r="H370" s="87"/>
      <c r="I370" s="87"/>
      <c r="J370" s="87"/>
      <c r="L370" s="22">
        <f t="shared" si="63"/>
        <v>-1.298303686780855E-10</v>
      </c>
      <c r="M370" s="22">
        <f t="shared" si="64"/>
        <v>0</v>
      </c>
      <c r="N370" s="22">
        <f t="shared" si="58"/>
        <v>0</v>
      </c>
      <c r="O370" s="22">
        <f t="shared" si="59"/>
        <v>0</v>
      </c>
      <c r="P370" s="22">
        <f t="shared" si="65"/>
        <v>0</v>
      </c>
    </row>
    <row r="371" spans="1:16" ht="12.75">
      <c r="A371" s="6">
        <v>345</v>
      </c>
      <c r="B371" s="86">
        <f t="shared" si="55"/>
        <v>1.1506529062899062E-09</v>
      </c>
      <c r="C371" s="86">
        <f t="shared" si="60"/>
        <v>0</v>
      </c>
      <c r="D371" s="86">
        <f t="shared" si="61"/>
        <v>0</v>
      </c>
      <c r="E371" s="86">
        <f t="shared" si="56"/>
        <v>0</v>
      </c>
      <c r="F371" s="96">
        <f t="shared" si="57"/>
        <v>0</v>
      </c>
      <c r="G371" s="96">
        <f t="shared" si="62"/>
        <v>0</v>
      </c>
      <c r="H371" s="87"/>
      <c r="I371" s="87"/>
      <c r="J371" s="87"/>
      <c r="L371" s="22">
        <f t="shared" si="63"/>
        <v>-1.298303686780855E-10</v>
      </c>
      <c r="M371" s="22">
        <f t="shared" si="64"/>
        <v>0</v>
      </c>
      <c r="N371" s="22">
        <f t="shared" si="58"/>
        <v>0</v>
      </c>
      <c r="O371" s="22">
        <f t="shared" si="59"/>
        <v>0</v>
      </c>
      <c r="P371" s="22">
        <f t="shared" si="65"/>
        <v>0</v>
      </c>
    </row>
    <row r="372" spans="1:16" ht="12.75">
      <c r="A372" s="6">
        <v>346</v>
      </c>
      <c r="B372" s="86">
        <f t="shared" si="55"/>
        <v>1.1506529062899062E-09</v>
      </c>
      <c r="C372" s="86">
        <f t="shared" si="60"/>
        <v>0</v>
      </c>
      <c r="D372" s="86">
        <f t="shared" si="61"/>
        <v>0</v>
      </c>
      <c r="E372" s="86">
        <f t="shared" si="56"/>
        <v>0</v>
      </c>
      <c r="F372" s="96">
        <f t="shared" si="57"/>
        <v>0</v>
      </c>
      <c r="G372" s="96">
        <f t="shared" si="62"/>
        <v>0</v>
      </c>
      <c r="H372" s="87"/>
      <c r="I372" s="87"/>
      <c r="J372" s="87"/>
      <c r="L372" s="22">
        <f t="shared" si="63"/>
        <v>-1.298303686780855E-10</v>
      </c>
      <c r="M372" s="22">
        <f t="shared" si="64"/>
        <v>0</v>
      </c>
      <c r="N372" s="22">
        <f t="shared" si="58"/>
        <v>0</v>
      </c>
      <c r="O372" s="22">
        <f t="shared" si="59"/>
        <v>0</v>
      </c>
      <c r="P372" s="22">
        <f t="shared" si="65"/>
        <v>0</v>
      </c>
    </row>
    <row r="373" spans="1:16" ht="12.75">
      <c r="A373" s="6">
        <v>347</v>
      </c>
      <c r="B373" s="86">
        <f t="shared" si="55"/>
        <v>1.1506529062899062E-09</v>
      </c>
      <c r="C373" s="86">
        <f t="shared" si="60"/>
        <v>0</v>
      </c>
      <c r="D373" s="86">
        <f t="shared" si="61"/>
        <v>0</v>
      </c>
      <c r="E373" s="86">
        <f t="shared" si="56"/>
        <v>0</v>
      </c>
      <c r="F373" s="96">
        <f t="shared" si="57"/>
        <v>0</v>
      </c>
      <c r="G373" s="96">
        <f t="shared" si="62"/>
        <v>0</v>
      </c>
      <c r="H373" s="87"/>
      <c r="I373" s="87"/>
      <c r="J373" s="87"/>
      <c r="L373" s="22">
        <f t="shared" si="63"/>
        <v>-1.298303686780855E-10</v>
      </c>
      <c r="M373" s="22">
        <f t="shared" si="64"/>
        <v>0</v>
      </c>
      <c r="N373" s="22">
        <f t="shared" si="58"/>
        <v>0</v>
      </c>
      <c r="O373" s="22">
        <f t="shared" si="59"/>
        <v>0</v>
      </c>
      <c r="P373" s="22">
        <f t="shared" si="65"/>
        <v>0</v>
      </c>
    </row>
    <row r="374" spans="1:16" ht="12.75">
      <c r="A374" s="6">
        <v>348</v>
      </c>
      <c r="B374" s="86">
        <f t="shared" si="55"/>
        <v>1.1506529062899062E-09</v>
      </c>
      <c r="C374" s="86">
        <f t="shared" si="60"/>
        <v>0</v>
      </c>
      <c r="D374" s="86">
        <f t="shared" si="61"/>
        <v>0</v>
      </c>
      <c r="E374" s="86">
        <f t="shared" si="56"/>
        <v>0</v>
      </c>
      <c r="F374" s="96">
        <f t="shared" si="57"/>
        <v>0</v>
      </c>
      <c r="G374" s="96">
        <f t="shared" si="62"/>
        <v>0</v>
      </c>
      <c r="H374" s="87"/>
      <c r="I374" s="87"/>
      <c r="J374" s="87"/>
      <c r="L374" s="22">
        <f t="shared" si="63"/>
        <v>-1.298303686780855E-10</v>
      </c>
      <c r="M374" s="22">
        <f t="shared" si="64"/>
        <v>0</v>
      </c>
      <c r="N374" s="22">
        <f t="shared" si="58"/>
        <v>0</v>
      </c>
      <c r="O374" s="22">
        <f t="shared" si="59"/>
        <v>0</v>
      </c>
      <c r="P374" s="22">
        <f t="shared" si="65"/>
        <v>0</v>
      </c>
    </row>
    <row r="375" spans="1:16" ht="12.75">
      <c r="A375" s="6">
        <v>349</v>
      </c>
      <c r="B375" s="86">
        <f t="shared" si="55"/>
        <v>1.1506529062899062E-09</v>
      </c>
      <c r="C375" s="86">
        <f t="shared" si="60"/>
        <v>0</v>
      </c>
      <c r="D375" s="86">
        <f t="shared" si="61"/>
        <v>0</v>
      </c>
      <c r="E375" s="86">
        <f t="shared" si="56"/>
        <v>0</v>
      </c>
      <c r="F375" s="96">
        <f t="shared" si="57"/>
        <v>0</v>
      </c>
      <c r="G375" s="96">
        <f t="shared" si="62"/>
        <v>0</v>
      </c>
      <c r="H375" s="87"/>
      <c r="I375" s="87"/>
      <c r="J375" s="87"/>
      <c r="L375" s="22">
        <f t="shared" si="63"/>
        <v>-1.298303686780855E-10</v>
      </c>
      <c r="M375" s="22">
        <f t="shared" si="64"/>
        <v>0</v>
      </c>
      <c r="N375" s="22">
        <f t="shared" si="58"/>
        <v>0</v>
      </c>
      <c r="O375" s="22">
        <f t="shared" si="59"/>
        <v>0</v>
      </c>
      <c r="P375" s="22">
        <f t="shared" si="65"/>
        <v>0</v>
      </c>
    </row>
    <row r="376" spans="1:16" ht="12.75">
      <c r="A376" s="6">
        <v>350</v>
      </c>
      <c r="B376" s="86">
        <f t="shared" si="55"/>
        <v>1.1506529062899062E-09</v>
      </c>
      <c r="C376" s="86">
        <f t="shared" si="60"/>
        <v>0</v>
      </c>
      <c r="D376" s="86">
        <f t="shared" si="61"/>
        <v>0</v>
      </c>
      <c r="E376" s="86">
        <f t="shared" si="56"/>
        <v>0</v>
      </c>
      <c r="F376" s="96">
        <f t="shared" si="57"/>
        <v>0</v>
      </c>
      <c r="G376" s="96">
        <f t="shared" si="62"/>
        <v>0</v>
      </c>
      <c r="H376" s="87"/>
      <c r="I376" s="87"/>
      <c r="J376" s="87"/>
      <c r="L376" s="22">
        <f t="shared" si="63"/>
        <v>-1.298303686780855E-10</v>
      </c>
      <c r="M376" s="22">
        <f t="shared" si="64"/>
        <v>0</v>
      </c>
      <c r="N376" s="22">
        <f t="shared" si="58"/>
        <v>0</v>
      </c>
      <c r="O376" s="22">
        <f t="shared" si="59"/>
        <v>0</v>
      </c>
      <c r="P376" s="22">
        <f t="shared" si="65"/>
        <v>0</v>
      </c>
    </row>
    <row r="377" spans="1:16" ht="12.75">
      <c r="A377" s="6">
        <v>351</v>
      </c>
      <c r="B377" s="86">
        <f t="shared" si="55"/>
        <v>1.1506529062899062E-09</v>
      </c>
      <c r="C377" s="86">
        <f t="shared" si="60"/>
        <v>0</v>
      </c>
      <c r="D377" s="86">
        <f t="shared" si="61"/>
        <v>0</v>
      </c>
      <c r="E377" s="86">
        <f t="shared" si="56"/>
        <v>0</v>
      </c>
      <c r="F377" s="96">
        <f t="shared" si="57"/>
        <v>0</v>
      </c>
      <c r="G377" s="96">
        <f t="shared" si="62"/>
        <v>0</v>
      </c>
      <c r="H377" s="87"/>
      <c r="I377" s="87"/>
      <c r="J377" s="87"/>
      <c r="L377" s="22">
        <f t="shared" si="63"/>
        <v>-1.298303686780855E-10</v>
      </c>
      <c r="M377" s="22">
        <f t="shared" si="64"/>
        <v>0</v>
      </c>
      <c r="N377" s="22">
        <f t="shared" si="58"/>
        <v>0</v>
      </c>
      <c r="O377" s="22">
        <f t="shared" si="59"/>
        <v>0</v>
      </c>
      <c r="P377" s="22">
        <f t="shared" si="65"/>
        <v>0</v>
      </c>
    </row>
    <row r="378" spans="1:16" ht="12.75">
      <c r="A378" s="6">
        <v>352</v>
      </c>
      <c r="B378" s="86">
        <f t="shared" si="55"/>
        <v>1.1506529062899062E-09</v>
      </c>
      <c r="C378" s="86">
        <f t="shared" si="60"/>
        <v>0</v>
      </c>
      <c r="D378" s="86">
        <f t="shared" si="61"/>
        <v>0</v>
      </c>
      <c r="E378" s="86">
        <f t="shared" si="56"/>
        <v>0</v>
      </c>
      <c r="F378" s="96">
        <f t="shared" si="57"/>
        <v>0</v>
      </c>
      <c r="G378" s="96">
        <f t="shared" si="62"/>
        <v>0</v>
      </c>
      <c r="H378" s="87"/>
      <c r="I378" s="87"/>
      <c r="J378" s="87"/>
      <c r="L378" s="22">
        <f t="shared" si="63"/>
        <v>-1.298303686780855E-10</v>
      </c>
      <c r="M378" s="22">
        <f t="shared" si="64"/>
        <v>0</v>
      </c>
      <c r="N378" s="22">
        <f t="shared" si="58"/>
        <v>0</v>
      </c>
      <c r="O378" s="22">
        <f t="shared" si="59"/>
        <v>0</v>
      </c>
      <c r="P378" s="22">
        <f t="shared" si="65"/>
        <v>0</v>
      </c>
    </row>
    <row r="379" spans="1:16" ht="12.75">
      <c r="A379" s="6">
        <v>353</v>
      </c>
      <c r="B379" s="86">
        <f t="shared" si="55"/>
        <v>1.1506529062899062E-09</v>
      </c>
      <c r="C379" s="86">
        <f t="shared" si="60"/>
        <v>0</v>
      </c>
      <c r="D379" s="86">
        <f t="shared" si="61"/>
        <v>0</v>
      </c>
      <c r="E379" s="86">
        <f t="shared" si="56"/>
        <v>0</v>
      </c>
      <c r="F379" s="96">
        <f t="shared" si="57"/>
        <v>0</v>
      </c>
      <c r="G379" s="96">
        <f t="shared" si="62"/>
        <v>0</v>
      </c>
      <c r="H379" s="87"/>
      <c r="I379" s="87"/>
      <c r="J379" s="87"/>
      <c r="L379" s="22">
        <f t="shared" si="63"/>
        <v>-1.298303686780855E-10</v>
      </c>
      <c r="M379" s="22">
        <f t="shared" si="64"/>
        <v>0</v>
      </c>
      <c r="N379" s="22">
        <f t="shared" si="58"/>
        <v>0</v>
      </c>
      <c r="O379" s="22">
        <f t="shared" si="59"/>
        <v>0</v>
      </c>
      <c r="P379" s="22">
        <f t="shared" si="65"/>
        <v>0</v>
      </c>
    </row>
    <row r="380" spans="1:16" ht="12.75">
      <c r="A380" s="6">
        <v>354</v>
      </c>
      <c r="B380" s="86">
        <f t="shared" si="55"/>
        <v>1.1506529062899062E-09</v>
      </c>
      <c r="C380" s="86">
        <f t="shared" si="60"/>
        <v>0</v>
      </c>
      <c r="D380" s="86">
        <f t="shared" si="61"/>
        <v>0</v>
      </c>
      <c r="E380" s="86">
        <f t="shared" si="56"/>
        <v>0</v>
      </c>
      <c r="F380" s="96">
        <f t="shared" si="57"/>
        <v>0</v>
      </c>
      <c r="G380" s="96">
        <f t="shared" si="62"/>
        <v>0</v>
      </c>
      <c r="H380" s="87"/>
      <c r="I380" s="87"/>
      <c r="J380" s="87"/>
      <c r="L380" s="22">
        <f t="shared" si="63"/>
        <v>-1.298303686780855E-10</v>
      </c>
      <c r="M380" s="22">
        <f t="shared" si="64"/>
        <v>0</v>
      </c>
      <c r="N380" s="22">
        <f t="shared" si="58"/>
        <v>0</v>
      </c>
      <c r="O380" s="22">
        <f t="shared" si="59"/>
        <v>0</v>
      </c>
      <c r="P380" s="22">
        <f t="shared" si="65"/>
        <v>0</v>
      </c>
    </row>
    <row r="381" spans="1:16" ht="12.75">
      <c r="A381" s="6">
        <v>355</v>
      </c>
      <c r="B381" s="86">
        <f t="shared" si="55"/>
        <v>1.1506529062899062E-09</v>
      </c>
      <c r="C381" s="86">
        <f t="shared" si="60"/>
        <v>0</v>
      </c>
      <c r="D381" s="86">
        <f t="shared" si="61"/>
        <v>0</v>
      </c>
      <c r="E381" s="86">
        <f t="shared" si="56"/>
        <v>0</v>
      </c>
      <c r="F381" s="96">
        <f t="shared" si="57"/>
        <v>0</v>
      </c>
      <c r="G381" s="96">
        <f t="shared" si="62"/>
        <v>0</v>
      </c>
      <c r="H381" s="87"/>
      <c r="I381" s="87"/>
      <c r="J381" s="87"/>
      <c r="L381" s="22">
        <f t="shared" si="63"/>
        <v>-1.298303686780855E-10</v>
      </c>
      <c r="M381" s="22">
        <f t="shared" si="64"/>
        <v>0</v>
      </c>
      <c r="N381" s="22">
        <f t="shared" si="58"/>
        <v>0</v>
      </c>
      <c r="O381" s="22">
        <f t="shared" si="59"/>
        <v>0</v>
      </c>
      <c r="P381" s="22">
        <f t="shared" si="65"/>
        <v>0</v>
      </c>
    </row>
    <row r="382" spans="1:16" ht="12.75">
      <c r="A382" s="6">
        <v>356</v>
      </c>
      <c r="B382" s="86">
        <f t="shared" si="55"/>
        <v>1.1506529062899062E-09</v>
      </c>
      <c r="C382" s="86">
        <f t="shared" si="60"/>
        <v>0</v>
      </c>
      <c r="D382" s="86">
        <f t="shared" si="61"/>
        <v>0</v>
      </c>
      <c r="E382" s="86">
        <f t="shared" si="56"/>
        <v>0</v>
      </c>
      <c r="F382" s="96">
        <f t="shared" si="57"/>
        <v>0</v>
      </c>
      <c r="G382" s="96">
        <f t="shared" si="62"/>
        <v>0</v>
      </c>
      <c r="H382" s="87"/>
      <c r="I382" s="87"/>
      <c r="J382" s="87"/>
      <c r="L382" s="22">
        <f t="shared" si="63"/>
        <v>-1.298303686780855E-10</v>
      </c>
      <c r="M382" s="22">
        <f t="shared" si="64"/>
        <v>0</v>
      </c>
      <c r="N382" s="22">
        <f t="shared" si="58"/>
        <v>0</v>
      </c>
      <c r="O382" s="22">
        <f t="shared" si="59"/>
        <v>0</v>
      </c>
      <c r="P382" s="22">
        <f t="shared" si="65"/>
        <v>0</v>
      </c>
    </row>
    <row r="383" spans="1:16" ht="12.75">
      <c r="A383" s="6">
        <v>357</v>
      </c>
      <c r="B383" s="86">
        <f t="shared" si="55"/>
        <v>1.1506529062899062E-09</v>
      </c>
      <c r="C383" s="86">
        <f t="shared" si="60"/>
        <v>0</v>
      </c>
      <c r="D383" s="86">
        <f t="shared" si="61"/>
        <v>0</v>
      </c>
      <c r="E383" s="86">
        <f t="shared" si="56"/>
        <v>0</v>
      </c>
      <c r="F383" s="96">
        <f t="shared" si="57"/>
        <v>0</v>
      </c>
      <c r="G383" s="96">
        <f t="shared" si="62"/>
        <v>0</v>
      </c>
      <c r="H383" s="87"/>
      <c r="I383" s="87"/>
      <c r="J383" s="87"/>
      <c r="L383" s="22">
        <f t="shared" si="63"/>
        <v>-1.298303686780855E-10</v>
      </c>
      <c r="M383" s="22">
        <f t="shared" si="64"/>
        <v>0</v>
      </c>
      <c r="N383" s="22">
        <f t="shared" si="58"/>
        <v>0</v>
      </c>
      <c r="O383" s="22">
        <f t="shared" si="59"/>
        <v>0</v>
      </c>
      <c r="P383" s="22">
        <f t="shared" si="65"/>
        <v>0</v>
      </c>
    </row>
    <row r="384" spans="1:16" ht="12.75">
      <c r="A384" s="6">
        <v>358</v>
      </c>
      <c r="B384" s="86">
        <f t="shared" si="55"/>
        <v>1.1506529062899062E-09</v>
      </c>
      <c r="C384" s="86">
        <f t="shared" si="60"/>
        <v>0</v>
      </c>
      <c r="D384" s="86">
        <f t="shared" si="61"/>
        <v>0</v>
      </c>
      <c r="E384" s="86">
        <f t="shared" si="56"/>
        <v>0</v>
      </c>
      <c r="F384" s="96">
        <f t="shared" si="57"/>
        <v>0</v>
      </c>
      <c r="G384" s="96">
        <f t="shared" si="62"/>
        <v>0</v>
      </c>
      <c r="H384" s="87"/>
      <c r="I384" s="87"/>
      <c r="J384" s="87"/>
      <c r="L384" s="22">
        <f t="shared" si="63"/>
        <v>-1.298303686780855E-10</v>
      </c>
      <c r="M384" s="22">
        <f t="shared" si="64"/>
        <v>0</v>
      </c>
      <c r="N384" s="22">
        <f t="shared" si="58"/>
        <v>0</v>
      </c>
      <c r="O384" s="22">
        <f t="shared" si="59"/>
        <v>0</v>
      </c>
      <c r="P384" s="22">
        <f t="shared" si="65"/>
        <v>0</v>
      </c>
    </row>
    <row r="385" spans="1:16" ht="12.75">
      <c r="A385" s="6">
        <v>359</v>
      </c>
      <c r="B385" s="86">
        <f t="shared" si="55"/>
        <v>1.1506529062899062E-09</v>
      </c>
      <c r="C385" s="86">
        <f t="shared" si="60"/>
        <v>0</v>
      </c>
      <c r="D385" s="86">
        <f t="shared" si="61"/>
        <v>0</v>
      </c>
      <c r="E385" s="86">
        <f t="shared" si="56"/>
        <v>0</v>
      </c>
      <c r="F385" s="96">
        <f t="shared" si="57"/>
        <v>0</v>
      </c>
      <c r="G385" s="96">
        <f t="shared" si="62"/>
        <v>0</v>
      </c>
      <c r="H385" s="87"/>
      <c r="I385" s="87"/>
      <c r="J385" s="87"/>
      <c r="L385" s="22">
        <f t="shared" si="63"/>
        <v>-1.298303686780855E-10</v>
      </c>
      <c r="M385" s="22">
        <f t="shared" si="64"/>
        <v>0</v>
      </c>
      <c r="N385" s="22">
        <f t="shared" si="58"/>
        <v>0</v>
      </c>
      <c r="O385" s="22">
        <f t="shared" si="59"/>
        <v>0</v>
      </c>
      <c r="P385" s="22">
        <f t="shared" si="65"/>
        <v>0</v>
      </c>
    </row>
    <row r="386" spans="1:16" ht="12.75">
      <c r="A386" s="6">
        <v>360</v>
      </c>
      <c r="B386" s="86">
        <f t="shared" si="55"/>
        <v>1.1506529062899062E-09</v>
      </c>
      <c r="C386" s="86">
        <f t="shared" si="60"/>
        <v>0</v>
      </c>
      <c r="D386" s="86">
        <f t="shared" si="61"/>
        <v>0</v>
      </c>
      <c r="E386" s="86">
        <f t="shared" si="56"/>
        <v>0</v>
      </c>
      <c r="F386" s="96">
        <f t="shared" si="57"/>
        <v>0</v>
      </c>
      <c r="G386" s="96">
        <f t="shared" si="62"/>
        <v>0</v>
      </c>
      <c r="H386" s="87"/>
      <c r="I386" s="87"/>
      <c r="J386" s="87"/>
      <c r="L386" s="22">
        <f t="shared" si="63"/>
        <v>-1.298303686780855E-10</v>
      </c>
      <c r="M386" s="22">
        <f t="shared" si="64"/>
        <v>0</v>
      </c>
      <c r="N386" s="22">
        <f t="shared" si="58"/>
        <v>0</v>
      </c>
      <c r="O386" s="22">
        <f t="shared" si="59"/>
        <v>0</v>
      </c>
      <c r="P386" s="22">
        <f t="shared" si="65"/>
        <v>0</v>
      </c>
    </row>
    <row r="387" spans="1:16" ht="12.75">
      <c r="A387" s="6">
        <v>361</v>
      </c>
      <c r="B387" s="86">
        <f t="shared" si="55"/>
        <v>1.1506529062899062E-09</v>
      </c>
      <c r="C387" s="86">
        <f t="shared" si="60"/>
        <v>0</v>
      </c>
      <c r="D387" s="86">
        <f t="shared" si="61"/>
        <v>0</v>
      </c>
      <c r="E387" s="86">
        <f t="shared" si="56"/>
        <v>0</v>
      </c>
      <c r="F387" s="96">
        <f t="shared" si="57"/>
        <v>0</v>
      </c>
      <c r="G387" s="96">
        <f t="shared" si="62"/>
        <v>0</v>
      </c>
      <c r="H387" s="87"/>
      <c r="I387" s="87"/>
      <c r="J387" s="87"/>
      <c r="L387" s="22">
        <f t="shared" si="63"/>
        <v>-1.298303686780855E-10</v>
      </c>
      <c r="M387" s="22">
        <f t="shared" si="64"/>
        <v>0</v>
      </c>
      <c r="N387" s="22">
        <f t="shared" si="58"/>
        <v>0</v>
      </c>
      <c r="O387" s="22">
        <f t="shared" si="59"/>
        <v>0</v>
      </c>
      <c r="P387" s="22">
        <f t="shared" si="65"/>
        <v>0</v>
      </c>
    </row>
    <row r="388" spans="1:16" ht="12.75">
      <c r="A388" s="6">
        <v>362</v>
      </c>
      <c r="B388" s="86">
        <f t="shared" si="55"/>
        <v>1.1506529062899062E-09</v>
      </c>
      <c r="C388" s="86">
        <f t="shared" si="60"/>
        <v>0</v>
      </c>
      <c r="D388" s="86">
        <f t="shared" si="61"/>
        <v>0</v>
      </c>
      <c r="E388" s="86">
        <f t="shared" si="56"/>
        <v>0</v>
      </c>
      <c r="F388" s="96">
        <f t="shared" si="57"/>
        <v>0</v>
      </c>
      <c r="G388" s="96">
        <f t="shared" si="62"/>
        <v>0</v>
      </c>
      <c r="H388" s="87"/>
      <c r="I388" s="87"/>
      <c r="J388" s="87"/>
      <c r="L388" s="22">
        <f t="shared" si="63"/>
        <v>-1.298303686780855E-10</v>
      </c>
      <c r="M388" s="22">
        <f t="shared" si="64"/>
        <v>0</v>
      </c>
      <c r="N388" s="22">
        <f t="shared" si="58"/>
        <v>0</v>
      </c>
      <c r="O388" s="22">
        <f t="shared" si="59"/>
        <v>0</v>
      </c>
      <c r="P388" s="22">
        <f t="shared" si="65"/>
        <v>0</v>
      </c>
    </row>
    <row r="389" spans="1:16" ht="12.75">
      <c r="A389" s="6">
        <v>363</v>
      </c>
      <c r="B389" s="86">
        <f t="shared" si="55"/>
        <v>1.1506529062899062E-09</v>
      </c>
      <c r="C389" s="86">
        <f t="shared" si="60"/>
        <v>0</v>
      </c>
      <c r="D389" s="86">
        <f t="shared" si="61"/>
        <v>0</v>
      </c>
      <c r="E389" s="86">
        <f t="shared" si="56"/>
        <v>0</v>
      </c>
      <c r="F389" s="96">
        <f t="shared" si="57"/>
        <v>0</v>
      </c>
      <c r="G389" s="96">
        <f t="shared" si="62"/>
        <v>0</v>
      </c>
      <c r="H389" s="87"/>
      <c r="I389" s="87"/>
      <c r="J389" s="87"/>
      <c r="L389" s="22">
        <f t="shared" si="63"/>
        <v>-1.298303686780855E-10</v>
      </c>
      <c r="M389" s="22">
        <f t="shared" si="64"/>
        <v>0</v>
      </c>
      <c r="N389" s="22">
        <f t="shared" si="58"/>
        <v>0</v>
      </c>
      <c r="O389" s="22">
        <f t="shared" si="59"/>
        <v>0</v>
      </c>
      <c r="P389" s="22">
        <f t="shared" si="65"/>
        <v>0</v>
      </c>
    </row>
    <row r="390" spans="1:16" ht="12.75">
      <c r="A390" s="6">
        <v>364</v>
      </c>
      <c r="B390" s="86">
        <f t="shared" si="55"/>
        <v>1.1506529062899062E-09</v>
      </c>
      <c r="C390" s="86">
        <f t="shared" si="60"/>
        <v>0</v>
      </c>
      <c r="D390" s="86">
        <f t="shared" si="61"/>
        <v>0</v>
      </c>
      <c r="E390" s="86">
        <f t="shared" si="56"/>
        <v>0</v>
      </c>
      <c r="F390" s="96">
        <f t="shared" si="57"/>
        <v>0</v>
      </c>
      <c r="G390" s="96">
        <f t="shared" si="62"/>
        <v>0</v>
      </c>
      <c r="H390" s="87"/>
      <c r="I390" s="87"/>
      <c r="J390" s="87"/>
      <c r="L390" s="22">
        <f t="shared" si="63"/>
        <v>-1.298303686780855E-10</v>
      </c>
      <c r="M390" s="22">
        <f t="shared" si="64"/>
        <v>0</v>
      </c>
      <c r="N390" s="22">
        <f t="shared" si="58"/>
        <v>0</v>
      </c>
      <c r="O390" s="22">
        <f t="shared" si="59"/>
        <v>0</v>
      </c>
      <c r="P390" s="22">
        <f t="shared" si="65"/>
        <v>0</v>
      </c>
    </row>
    <row r="391" spans="1:16" ht="12.75">
      <c r="A391" s="6">
        <v>365</v>
      </c>
      <c r="B391" s="86">
        <f t="shared" si="55"/>
        <v>1.1506529062899062E-09</v>
      </c>
      <c r="C391" s="86">
        <f t="shared" si="60"/>
        <v>0</v>
      </c>
      <c r="D391" s="86">
        <f t="shared" si="61"/>
        <v>0</v>
      </c>
      <c r="E391" s="86">
        <f t="shared" si="56"/>
        <v>0</v>
      </c>
      <c r="F391" s="96">
        <f t="shared" si="57"/>
        <v>0</v>
      </c>
      <c r="G391" s="96">
        <f t="shared" si="62"/>
        <v>0</v>
      </c>
      <c r="H391" s="87"/>
      <c r="I391" s="87"/>
      <c r="J391" s="87"/>
      <c r="L391" s="22">
        <f t="shared" si="63"/>
        <v>-1.298303686780855E-10</v>
      </c>
      <c r="M391" s="22">
        <f t="shared" si="64"/>
        <v>0</v>
      </c>
      <c r="N391" s="22">
        <f t="shared" si="58"/>
        <v>0</v>
      </c>
      <c r="O391" s="22">
        <f t="shared" si="59"/>
        <v>0</v>
      </c>
      <c r="P391" s="22">
        <f t="shared" si="65"/>
        <v>0</v>
      </c>
    </row>
    <row r="392" spans="1:16" ht="12.75">
      <c r="A392" s="6">
        <v>366</v>
      </c>
      <c r="B392" s="86">
        <f t="shared" si="55"/>
        <v>1.1506529062899062E-09</v>
      </c>
      <c r="C392" s="86">
        <f t="shared" si="60"/>
        <v>0</v>
      </c>
      <c r="D392" s="86">
        <f t="shared" si="61"/>
        <v>0</v>
      </c>
      <c r="E392" s="86">
        <f t="shared" si="56"/>
        <v>0</v>
      </c>
      <c r="F392" s="96">
        <f t="shared" si="57"/>
        <v>0</v>
      </c>
      <c r="G392" s="96">
        <f t="shared" si="62"/>
        <v>0</v>
      </c>
      <c r="H392" s="87"/>
      <c r="I392" s="87"/>
      <c r="J392" s="87"/>
      <c r="L392" s="22">
        <f t="shared" si="63"/>
        <v>-1.298303686780855E-10</v>
      </c>
      <c r="M392" s="22">
        <f t="shared" si="64"/>
        <v>0</v>
      </c>
      <c r="N392" s="22">
        <f t="shared" si="58"/>
        <v>0</v>
      </c>
      <c r="O392" s="22">
        <f t="shared" si="59"/>
        <v>0</v>
      </c>
      <c r="P392" s="22">
        <f t="shared" si="65"/>
        <v>0</v>
      </c>
    </row>
    <row r="393" spans="1:16" ht="12.75">
      <c r="A393" s="6">
        <v>367</v>
      </c>
      <c r="B393" s="86">
        <f t="shared" si="55"/>
        <v>1.1506529062899062E-09</v>
      </c>
      <c r="C393" s="86">
        <f t="shared" si="60"/>
        <v>0</v>
      </c>
      <c r="D393" s="86">
        <f t="shared" si="61"/>
        <v>0</v>
      </c>
      <c r="E393" s="86">
        <f t="shared" si="56"/>
        <v>0</v>
      </c>
      <c r="F393" s="96">
        <f t="shared" si="57"/>
        <v>0</v>
      </c>
      <c r="G393" s="96">
        <f t="shared" si="62"/>
        <v>0</v>
      </c>
      <c r="H393" s="87"/>
      <c r="I393" s="87"/>
      <c r="J393" s="87"/>
      <c r="L393" s="22">
        <f t="shared" si="63"/>
        <v>-1.298303686780855E-10</v>
      </c>
      <c r="M393" s="22">
        <f t="shared" si="64"/>
        <v>0</v>
      </c>
      <c r="N393" s="22">
        <f t="shared" si="58"/>
        <v>0</v>
      </c>
      <c r="O393" s="22">
        <f t="shared" si="59"/>
        <v>0</v>
      </c>
      <c r="P393" s="22">
        <f t="shared" si="65"/>
        <v>0</v>
      </c>
    </row>
    <row r="394" spans="1:16" ht="12.75">
      <c r="A394" s="6">
        <v>368</v>
      </c>
      <c r="B394" s="86">
        <f t="shared" si="55"/>
        <v>1.1506529062899062E-09</v>
      </c>
      <c r="C394" s="86">
        <f t="shared" si="60"/>
        <v>0</v>
      </c>
      <c r="D394" s="86">
        <f t="shared" si="61"/>
        <v>0</v>
      </c>
      <c r="E394" s="86">
        <f t="shared" si="56"/>
        <v>0</v>
      </c>
      <c r="F394" s="96">
        <f t="shared" si="57"/>
        <v>0</v>
      </c>
      <c r="G394" s="96">
        <f t="shared" si="62"/>
        <v>0</v>
      </c>
      <c r="H394" s="87"/>
      <c r="I394" s="87"/>
      <c r="J394" s="87"/>
      <c r="L394" s="22">
        <f t="shared" si="63"/>
        <v>-1.298303686780855E-10</v>
      </c>
      <c r="M394" s="22">
        <f t="shared" si="64"/>
        <v>0</v>
      </c>
      <c r="N394" s="22">
        <f t="shared" si="58"/>
        <v>0</v>
      </c>
      <c r="O394" s="22">
        <f t="shared" si="59"/>
        <v>0</v>
      </c>
      <c r="P394" s="22">
        <f t="shared" si="65"/>
        <v>0</v>
      </c>
    </row>
    <row r="395" spans="1:16" ht="12.75">
      <c r="A395" s="6">
        <v>369</v>
      </c>
      <c r="B395" s="86">
        <f t="shared" si="55"/>
        <v>1.1506529062899062E-09</v>
      </c>
      <c r="C395" s="86">
        <f t="shared" si="60"/>
        <v>0</v>
      </c>
      <c r="D395" s="86">
        <f t="shared" si="61"/>
        <v>0</v>
      </c>
      <c r="E395" s="86">
        <f t="shared" si="56"/>
        <v>0</v>
      </c>
      <c r="F395" s="96">
        <f t="shared" si="57"/>
        <v>0</v>
      </c>
      <c r="G395" s="96">
        <f t="shared" si="62"/>
        <v>0</v>
      </c>
      <c r="H395" s="87"/>
      <c r="I395" s="87"/>
      <c r="J395" s="87"/>
      <c r="L395" s="22">
        <f t="shared" si="63"/>
        <v>-1.298303686780855E-10</v>
      </c>
      <c r="M395" s="22">
        <f t="shared" si="64"/>
        <v>0</v>
      </c>
      <c r="N395" s="22">
        <f t="shared" si="58"/>
        <v>0</v>
      </c>
      <c r="O395" s="22">
        <f t="shared" si="59"/>
        <v>0</v>
      </c>
      <c r="P395" s="22">
        <f t="shared" si="65"/>
        <v>0</v>
      </c>
    </row>
    <row r="396" spans="1:16" ht="12.75">
      <c r="A396" s="6">
        <v>370</v>
      </c>
      <c r="B396" s="86">
        <f t="shared" si="55"/>
        <v>1.1506529062899062E-09</v>
      </c>
      <c r="C396" s="86">
        <f t="shared" si="60"/>
        <v>0</v>
      </c>
      <c r="D396" s="86">
        <f t="shared" si="61"/>
        <v>0</v>
      </c>
      <c r="E396" s="86">
        <f t="shared" si="56"/>
        <v>0</v>
      </c>
      <c r="F396" s="96">
        <f t="shared" si="57"/>
        <v>0</v>
      </c>
      <c r="G396" s="96">
        <f t="shared" si="62"/>
        <v>0</v>
      </c>
      <c r="H396" s="87"/>
      <c r="I396" s="87"/>
      <c r="J396" s="87"/>
      <c r="L396" s="22">
        <f t="shared" si="63"/>
        <v>-1.298303686780855E-10</v>
      </c>
      <c r="M396" s="22">
        <f t="shared" si="64"/>
        <v>0</v>
      </c>
      <c r="N396" s="22">
        <f t="shared" si="58"/>
        <v>0</v>
      </c>
      <c r="O396" s="22">
        <f t="shared" si="59"/>
        <v>0</v>
      </c>
      <c r="P396" s="22">
        <f t="shared" si="65"/>
        <v>0</v>
      </c>
    </row>
    <row r="397" spans="1:16" ht="12.75">
      <c r="A397" s="6">
        <v>371</v>
      </c>
      <c r="B397" s="86">
        <f t="shared" si="55"/>
        <v>1.1506529062899062E-09</v>
      </c>
      <c r="C397" s="86">
        <f t="shared" si="60"/>
        <v>0</v>
      </c>
      <c r="D397" s="86">
        <f t="shared" si="61"/>
        <v>0</v>
      </c>
      <c r="E397" s="86">
        <f t="shared" si="56"/>
        <v>0</v>
      </c>
      <c r="F397" s="96">
        <f t="shared" si="57"/>
        <v>0</v>
      </c>
      <c r="G397" s="96">
        <f t="shared" si="62"/>
        <v>0</v>
      </c>
      <c r="H397" s="87"/>
      <c r="I397" s="87"/>
      <c r="J397" s="87"/>
      <c r="L397" s="22">
        <f t="shared" si="63"/>
        <v>-1.298303686780855E-10</v>
      </c>
      <c r="M397" s="22">
        <f t="shared" si="64"/>
        <v>0</v>
      </c>
      <c r="N397" s="22">
        <f t="shared" si="58"/>
        <v>0</v>
      </c>
      <c r="O397" s="22">
        <f t="shared" si="59"/>
        <v>0</v>
      </c>
      <c r="P397" s="22">
        <f t="shared" si="65"/>
        <v>0</v>
      </c>
    </row>
    <row r="398" spans="1:16" ht="12.75">
      <c r="A398" s="6">
        <v>372</v>
      </c>
      <c r="B398" s="86">
        <f t="shared" si="55"/>
        <v>1.1506529062899062E-09</v>
      </c>
      <c r="C398" s="86">
        <f t="shared" si="60"/>
        <v>0</v>
      </c>
      <c r="D398" s="86">
        <f t="shared" si="61"/>
        <v>0</v>
      </c>
      <c r="E398" s="86">
        <f t="shared" si="56"/>
        <v>0</v>
      </c>
      <c r="F398" s="96">
        <f t="shared" si="57"/>
        <v>0</v>
      </c>
      <c r="G398" s="96">
        <f t="shared" si="62"/>
        <v>0</v>
      </c>
      <c r="H398" s="87"/>
      <c r="I398" s="87"/>
      <c r="J398" s="87"/>
      <c r="L398" s="22">
        <f t="shared" si="63"/>
        <v>-1.298303686780855E-10</v>
      </c>
      <c r="M398" s="22">
        <f t="shared" si="64"/>
        <v>0</v>
      </c>
      <c r="N398" s="22">
        <f t="shared" si="58"/>
        <v>0</v>
      </c>
      <c r="O398" s="22">
        <f t="shared" si="59"/>
        <v>0</v>
      </c>
      <c r="P398" s="22">
        <f t="shared" si="65"/>
        <v>0</v>
      </c>
    </row>
    <row r="399" spans="1:16" ht="12.75">
      <c r="A399" s="6">
        <v>373</v>
      </c>
      <c r="B399" s="86">
        <f t="shared" si="55"/>
        <v>1.1506529062899062E-09</v>
      </c>
      <c r="C399" s="86">
        <f t="shared" si="60"/>
        <v>0</v>
      </c>
      <c r="D399" s="86">
        <f t="shared" si="61"/>
        <v>0</v>
      </c>
      <c r="E399" s="86">
        <f t="shared" si="56"/>
        <v>0</v>
      </c>
      <c r="F399" s="96">
        <f t="shared" si="57"/>
        <v>0</v>
      </c>
      <c r="G399" s="96">
        <f t="shared" si="62"/>
        <v>0</v>
      </c>
      <c r="H399" s="87"/>
      <c r="I399" s="87"/>
      <c r="J399" s="87"/>
      <c r="L399" s="22">
        <f t="shared" si="63"/>
        <v>-1.298303686780855E-10</v>
      </c>
      <c r="M399" s="22">
        <f t="shared" si="64"/>
        <v>0</v>
      </c>
      <c r="N399" s="22">
        <f t="shared" si="58"/>
        <v>0</v>
      </c>
      <c r="O399" s="22">
        <f t="shared" si="59"/>
        <v>0</v>
      </c>
      <c r="P399" s="22">
        <f t="shared" si="65"/>
        <v>0</v>
      </c>
    </row>
    <row r="400" spans="1:16" ht="12.75">
      <c r="A400" s="6">
        <v>374</v>
      </c>
      <c r="B400" s="86">
        <f t="shared" si="55"/>
        <v>1.1506529062899062E-09</v>
      </c>
      <c r="C400" s="86">
        <f t="shared" si="60"/>
        <v>0</v>
      </c>
      <c r="D400" s="86">
        <f t="shared" si="61"/>
        <v>0</v>
      </c>
      <c r="E400" s="86">
        <f t="shared" si="56"/>
        <v>0</v>
      </c>
      <c r="F400" s="96">
        <f t="shared" si="57"/>
        <v>0</v>
      </c>
      <c r="G400" s="96">
        <f t="shared" si="62"/>
        <v>0</v>
      </c>
      <c r="H400" s="87"/>
      <c r="I400" s="87"/>
      <c r="J400" s="87"/>
      <c r="L400" s="22">
        <f t="shared" si="63"/>
        <v>-1.298303686780855E-10</v>
      </c>
      <c r="M400" s="22">
        <f t="shared" si="64"/>
        <v>0</v>
      </c>
      <c r="N400" s="22">
        <f t="shared" si="58"/>
        <v>0</v>
      </c>
      <c r="O400" s="22">
        <f t="shared" si="59"/>
        <v>0</v>
      </c>
      <c r="P400" s="22">
        <f t="shared" si="65"/>
        <v>0</v>
      </c>
    </row>
    <row r="401" spans="1:16" ht="12.75">
      <c r="A401" s="6">
        <v>375</v>
      </c>
      <c r="B401" s="86">
        <f t="shared" si="55"/>
        <v>1.1506529062899062E-09</v>
      </c>
      <c r="C401" s="86">
        <f t="shared" si="60"/>
        <v>0</v>
      </c>
      <c r="D401" s="86">
        <f t="shared" si="61"/>
        <v>0</v>
      </c>
      <c r="E401" s="86">
        <f t="shared" si="56"/>
        <v>0</v>
      </c>
      <c r="F401" s="96">
        <f t="shared" si="57"/>
        <v>0</v>
      </c>
      <c r="G401" s="96">
        <f t="shared" si="62"/>
        <v>0</v>
      </c>
      <c r="H401" s="87"/>
      <c r="I401" s="87"/>
      <c r="J401" s="87"/>
      <c r="L401" s="22">
        <f t="shared" si="63"/>
        <v>-1.298303686780855E-10</v>
      </c>
      <c r="M401" s="22">
        <f t="shared" si="64"/>
        <v>0</v>
      </c>
      <c r="N401" s="22">
        <f t="shared" si="58"/>
        <v>0</v>
      </c>
      <c r="O401" s="22">
        <f t="shared" si="59"/>
        <v>0</v>
      </c>
      <c r="P401" s="22">
        <f t="shared" si="65"/>
        <v>0</v>
      </c>
    </row>
    <row r="402" spans="1:16" ht="12.75">
      <c r="A402" s="6">
        <v>376</v>
      </c>
      <c r="B402" s="86">
        <f t="shared" si="55"/>
        <v>1.1506529062899062E-09</v>
      </c>
      <c r="C402" s="86">
        <f t="shared" si="60"/>
        <v>0</v>
      </c>
      <c r="D402" s="86">
        <f t="shared" si="61"/>
        <v>0</v>
      </c>
      <c r="E402" s="86">
        <f t="shared" si="56"/>
        <v>0</v>
      </c>
      <c r="F402" s="96">
        <f t="shared" si="57"/>
        <v>0</v>
      </c>
      <c r="G402" s="96">
        <f t="shared" si="62"/>
        <v>0</v>
      </c>
      <c r="H402" s="87"/>
      <c r="I402" s="87"/>
      <c r="J402" s="87"/>
      <c r="L402" s="22">
        <f t="shared" si="63"/>
        <v>-1.298303686780855E-10</v>
      </c>
      <c r="M402" s="22">
        <f t="shared" si="64"/>
        <v>0</v>
      </c>
      <c r="N402" s="22">
        <f t="shared" si="58"/>
        <v>0</v>
      </c>
      <c r="O402" s="22">
        <f t="shared" si="59"/>
        <v>0</v>
      </c>
      <c r="P402" s="22">
        <f t="shared" si="65"/>
        <v>0</v>
      </c>
    </row>
    <row r="403" spans="1:16" ht="12.75">
      <c r="A403" s="6">
        <v>377</v>
      </c>
      <c r="B403" s="86">
        <f t="shared" si="55"/>
        <v>1.1506529062899062E-09</v>
      </c>
      <c r="C403" s="86">
        <f t="shared" si="60"/>
        <v>0</v>
      </c>
      <c r="D403" s="86">
        <f t="shared" si="61"/>
        <v>0</v>
      </c>
      <c r="E403" s="86">
        <f t="shared" si="56"/>
        <v>0</v>
      </c>
      <c r="F403" s="96">
        <f t="shared" si="57"/>
        <v>0</v>
      </c>
      <c r="G403" s="96">
        <f t="shared" si="62"/>
        <v>0</v>
      </c>
      <c r="H403" s="87"/>
      <c r="I403" s="87"/>
      <c r="J403" s="87"/>
      <c r="L403" s="22">
        <f t="shared" si="63"/>
        <v>-1.298303686780855E-10</v>
      </c>
      <c r="M403" s="22">
        <f t="shared" si="64"/>
        <v>0</v>
      </c>
      <c r="N403" s="22">
        <f t="shared" si="58"/>
        <v>0</v>
      </c>
      <c r="O403" s="22">
        <f t="shared" si="59"/>
        <v>0</v>
      </c>
      <c r="P403" s="22">
        <f t="shared" si="65"/>
        <v>0</v>
      </c>
    </row>
    <row r="404" spans="1:16" ht="12.75">
      <c r="A404" s="6">
        <v>378</v>
      </c>
      <c r="B404" s="86">
        <f t="shared" si="55"/>
        <v>1.1506529062899062E-09</v>
      </c>
      <c r="C404" s="86">
        <f t="shared" si="60"/>
        <v>0</v>
      </c>
      <c r="D404" s="86">
        <f t="shared" si="61"/>
        <v>0</v>
      </c>
      <c r="E404" s="86">
        <f t="shared" si="56"/>
        <v>0</v>
      </c>
      <c r="F404" s="96">
        <f t="shared" si="57"/>
        <v>0</v>
      </c>
      <c r="G404" s="96">
        <f t="shared" si="62"/>
        <v>0</v>
      </c>
      <c r="H404" s="87"/>
      <c r="I404" s="87"/>
      <c r="J404" s="87"/>
      <c r="L404" s="22">
        <f t="shared" si="63"/>
        <v>-1.298303686780855E-10</v>
      </c>
      <c r="M404" s="22">
        <f t="shared" si="64"/>
        <v>0</v>
      </c>
      <c r="N404" s="22">
        <f t="shared" si="58"/>
        <v>0</v>
      </c>
      <c r="O404" s="22">
        <f t="shared" si="59"/>
        <v>0</v>
      </c>
      <c r="P404" s="22">
        <f t="shared" si="65"/>
        <v>0</v>
      </c>
    </row>
    <row r="405" spans="1:16" ht="12.75">
      <c r="A405" s="6">
        <v>379</v>
      </c>
      <c r="B405" s="86">
        <f t="shared" si="55"/>
        <v>1.1506529062899062E-09</v>
      </c>
      <c r="C405" s="86">
        <f t="shared" si="60"/>
        <v>0</v>
      </c>
      <c r="D405" s="86">
        <f t="shared" si="61"/>
        <v>0</v>
      </c>
      <c r="E405" s="86">
        <f t="shared" si="56"/>
        <v>0</v>
      </c>
      <c r="F405" s="96">
        <f t="shared" si="57"/>
        <v>0</v>
      </c>
      <c r="G405" s="96">
        <f t="shared" si="62"/>
        <v>0</v>
      </c>
      <c r="H405" s="87"/>
      <c r="I405" s="87"/>
      <c r="J405" s="87"/>
      <c r="L405" s="22">
        <f t="shared" si="63"/>
        <v>-1.298303686780855E-10</v>
      </c>
      <c r="M405" s="22">
        <f t="shared" si="64"/>
        <v>0</v>
      </c>
      <c r="N405" s="22">
        <f t="shared" si="58"/>
        <v>0</v>
      </c>
      <c r="O405" s="22">
        <f t="shared" si="59"/>
        <v>0</v>
      </c>
      <c r="P405" s="22">
        <f t="shared" si="65"/>
        <v>0</v>
      </c>
    </row>
    <row r="406" spans="1:16" ht="12.75">
      <c r="A406" s="6">
        <v>380</v>
      </c>
      <c r="B406" s="86">
        <f t="shared" si="55"/>
        <v>1.1506529062899062E-09</v>
      </c>
      <c r="C406" s="86">
        <f t="shared" si="60"/>
        <v>0</v>
      </c>
      <c r="D406" s="86">
        <f t="shared" si="61"/>
        <v>0</v>
      </c>
      <c r="E406" s="86">
        <f t="shared" si="56"/>
        <v>0</v>
      </c>
      <c r="F406" s="96">
        <f t="shared" si="57"/>
        <v>0</v>
      </c>
      <c r="G406" s="96">
        <f t="shared" si="62"/>
        <v>0</v>
      </c>
      <c r="H406" s="87"/>
      <c r="I406" s="87"/>
      <c r="J406" s="87"/>
      <c r="L406" s="22">
        <f t="shared" si="63"/>
        <v>-1.298303686780855E-10</v>
      </c>
      <c r="M406" s="22">
        <f t="shared" si="64"/>
        <v>0</v>
      </c>
      <c r="N406" s="22">
        <f t="shared" si="58"/>
        <v>0</v>
      </c>
      <c r="O406" s="22">
        <f t="shared" si="59"/>
        <v>0</v>
      </c>
      <c r="P406" s="22">
        <f t="shared" si="65"/>
        <v>0</v>
      </c>
    </row>
    <row r="407" spans="1:16" ht="12.75">
      <c r="A407" s="6">
        <v>381</v>
      </c>
      <c r="B407" s="86">
        <f t="shared" si="55"/>
        <v>1.1506529062899062E-09</v>
      </c>
      <c r="C407" s="86">
        <f t="shared" si="60"/>
        <v>0</v>
      </c>
      <c r="D407" s="86">
        <f t="shared" si="61"/>
        <v>0</v>
      </c>
      <c r="E407" s="86">
        <f t="shared" si="56"/>
        <v>0</v>
      </c>
      <c r="F407" s="96">
        <f t="shared" si="57"/>
        <v>0</v>
      </c>
      <c r="G407" s="96">
        <f t="shared" si="62"/>
        <v>0</v>
      </c>
      <c r="H407" s="87"/>
      <c r="I407" s="87"/>
      <c r="J407" s="87"/>
      <c r="L407" s="22">
        <f t="shared" si="63"/>
        <v>-1.298303686780855E-10</v>
      </c>
      <c r="M407" s="22">
        <f t="shared" si="64"/>
        <v>0</v>
      </c>
      <c r="N407" s="22">
        <f t="shared" si="58"/>
        <v>0</v>
      </c>
      <c r="O407" s="22">
        <f t="shared" si="59"/>
        <v>0</v>
      </c>
      <c r="P407" s="22">
        <f t="shared" si="65"/>
        <v>0</v>
      </c>
    </row>
    <row r="408" spans="1:16" ht="12.75">
      <c r="A408" s="6">
        <v>382</v>
      </c>
      <c r="B408" s="86">
        <f t="shared" si="55"/>
        <v>1.1506529062899062E-09</v>
      </c>
      <c r="C408" s="86">
        <f t="shared" si="60"/>
        <v>0</v>
      </c>
      <c r="D408" s="86">
        <f t="shared" si="61"/>
        <v>0</v>
      </c>
      <c r="E408" s="86">
        <f t="shared" si="56"/>
        <v>0</v>
      </c>
      <c r="F408" s="96">
        <f t="shared" si="57"/>
        <v>0</v>
      </c>
      <c r="G408" s="96">
        <f t="shared" si="62"/>
        <v>0</v>
      </c>
      <c r="H408" s="87"/>
      <c r="I408" s="87"/>
      <c r="J408" s="87"/>
      <c r="L408" s="22">
        <f t="shared" si="63"/>
        <v>-1.298303686780855E-10</v>
      </c>
      <c r="M408" s="22">
        <f t="shared" si="64"/>
        <v>0</v>
      </c>
      <c r="N408" s="22">
        <f t="shared" si="58"/>
        <v>0</v>
      </c>
      <c r="O408" s="22">
        <f t="shared" si="59"/>
        <v>0</v>
      </c>
      <c r="P408" s="22">
        <f t="shared" si="65"/>
        <v>0</v>
      </c>
    </row>
    <row r="409" spans="1:16" ht="12.75">
      <c r="A409" s="6">
        <v>383</v>
      </c>
      <c r="B409" s="86">
        <f t="shared" si="55"/>
        <v>1.1506529062899062E-09</v>
      </c>
      <c r="C409" s="86">
        <f t="shared" si="60"/>
        <v>0</v>
      </c>
      <c r="D409" s="86">
        <f t="shared" si="61"/>
        <v>0</v>
      </c>
      <c r="E409" s="86">
        <f t="shared" si="56"/>
        <v>0</v>
      </c>
      <c r="F409" s="96">
        <f t="shared" si="57"/>
        <v>0</v>
      </c>
      <c r="G409" s="96">
        <f t="shared" si="62"/>
        <v>0</v>
      </c>
      <c r="H409" s="87"/>
      <c r="I409" s="87"/>
      <c r="J409" s="87"/>
      <c r="L409" s="22">
        <f t="shared" si="63"/>
        <v>-1.298303686780855E-10</v>
      </c>
      <c r="M409" s="22">
        <f t="shared" si="64"/>
        <v>0</v>
      </c>
      <c r="N409" s="22">
        <f t="shared" si="58"/>
        <v>0</v>
      </c>
      <c r="O409" s="22">
        <f t="shared" si="59"/>
        <v>0</v>
      </c>
      <c r="P409" s="22">
        <f t="shared" si="65"/>
        <v>0</v>
      </c>
    </row>
    <row r="410" spans="1:16" ht="12.75">
      <c r="A410" s="6">
        <v>384</v>
      </c>
      <c r="B410" s="86">
        <f t="shared" si="55"/>
        <v>1.1506529062899062E-09</v>
      </c>
      <c r="C410" s="86">
        <f t="shared" si="60"/>
        <v>0</v>
      </c>
      <c r="D410" s="86">
        <f t="shared" si="61"/>
        <v>0</v>
      </c>
      <c r="E410" s="86">
        <f t="shared" si="56"/>
        <v>0</v>
      </c>
      <c r="F410" s="96">
        <f t="shared" si="57"/>
        <v>0</v>
      </c>
      <c r="G410" s="96">
        <f t="shared" si="62"/>
        <v>0</v>
      </c>
      <c r="H410" s="87"/>
      <c r="I410" s="87"/>
      <c r="J410" s="87"/>
      <c r="L410" s="22">
        <f t="shared" si="63"/>
        <v>-1.298303686780855E-10</v>
      </c>
      <c r="M410" s="22">
        <f t="shared" si="64"/>
        <v>0</v>
      </c>
      <c r="N410" s="22">
        <f t="shared" si="58"/>
        <v>0</v>
      </c>
      <c r="O410" s="22">
        <f t="shared" si="59"/>
        <v>0</v>
      </c>
      <c r="P410" s="22">
        <f t="shared" si="65"/>
        <v>0</v>
      </c>
    </row>
    <row r="411" spans="1:16" ht="12.75">
      <c r="A411" s="6">
        <v>385</v>
      </c>
      <c r="B411" s="86">
        <f aca="true" t="shared" si="66" ref="B411:B446">+B410-C411</f>
        <v>1.1506529062899062E-09</v>
      </c>
      <c r="C411" s="86">
        <f t="shared" si="60"/>
        <v>0</v>
      </c>
      <c r="D411" s="86">
        <f t="shared" si="61"/>
        <v>0</v>
      </c>
      <c r="E411" s="86">
        <f aca="true" t="shared" si="67" ref="E411:E446">+IF(A411&lt;=$B$5,IF(A411&lt;=$B$21,B410*$B$8/12,PMT($B$8/12,$B$5-$B$21,-$B$4)),0)</f>
        <v>0</v>
      </c>
      <c r="F411" s="96">
        <f aca="true" t="shared" si="68" ref="F411:F446">IF(A411&lt;=B$5,B$16+B$17/12,0)</f>
        <v>0</v>
      </c>
      <c r="G411" s="96">
        <f t="shared" si="62"/>
        <v>0</v>
      </c>
      <c r="H411" s="87"/>
      <c r="I411" s="87"/>
      <c r="J411" s="87"/>
      <c r="L411" s="22">
        <f t="shared" si="63"/>
        <v>-1.298303686780855E-10</v>
      </c>
      <c r="M411" s="22">
        <f t="shared" si="64"/>
        <v>0</v>
      </c>
      <c r="N411" s="22">
        <f aca="true" t="shared" si="69" ref="N411:N446">+IF(A411&lt;=$B$5,L410*$B$22/12,0)</f>
        <v>0</v>
      </c>
      <c r="O411" s="22">
        <f aca="true" t="shared" si="70" ref="O411:O446">+IF(A411&lt;=$B$5,IF(A411&lt;=$B$21,L410*$B$22/12,PMT($B$22/12,$B$5-$B$21,-$B$4)),0)</f>
        <v>0</v>
      </c>
      <c r="P411" s="22">
        <f t="shared" si="65"/>
        <v>0</v>
      </c>
    </row>
    <row r="412" spans="1:16" ht="12.75">
      <c r="A412" s="6">
        <v>386</v>
      </c>
      <c r="B412" s="86">
        <f t="shared" si="66"/>
        <v>1.1506529062899062E-09</v>
      </c>
      <c r="C412" s="86">
        <f aca="true" t="shared" si="71" ref="C412:C446">+E412-D412</f>
        <v>0</v>
      </c>
      <c r="D412" s="86">
        <f aca="true" t="shared" si="72" ref="D412:D446">+IF(A412&lt;=$B$5,B411*$B$8/12,0)</f>
        <v>0</v>
      </c>
      <c r="E412" s="86">
        <f t="shared" si="67"/>
        <v>0</v>
      </c>
      <c r="F412" s="96">
        <f t="shared" si="68"/>
        <v>0</v>
      </c>
      <c r="G412" s="96">
        <f aca="true" t="shared" si="73" ref="G412:G446">+E412+F412</f>
        <v>0</v>
      </c>
      <c r="H412" s="87"/>
      <c r="I412" s="87"/>
      <c r="J412" s="87"/>
      <c r="L412" s="22">
        <f aca="true" t="shared" si="74" ref="L412:L446">L411-M412</f>
        <v>-1.298303686780855E-10</v>
      </c>
      <c r="M412" s="22">
        <f aca="true" t="shared" si="75" ref="M412:M446">+O412-N412</f>
        <v>0</v>
      </c>
      <c r="N412" s="22">
        <f t="shared" si="69"/>
        <v>0</v>
      </c>
      <c r="O412" s="22">
        <f t="shared" si="70"/>
        <v>0</v>
      </c>
      <c r="P412" s="22">
        <f aca="true" t="shared" si="76" ref="P412:P446">O412+F412</f>
        <v>0</v>
      </c>
    </row>
    <row r="413" spans="1:16" ht="12.75">
      <c r="A413" s="6">
        <v>387</v>
      </c>
      <c r="B413" s="86">
        <f t="shared" si="66"/>
        <v>1.1506529062899062E-09</v>
      </c>
      <c r="C413" s="86">
        <f t="shared" si="71"/>
        <v>0</v>
      </c>
      <c r="D413" s="86">
        <f t="shared" si="72"/>
        <v>0</v>
      </c>
      <c r="E413" s="86">
        <f t="shared" si="67"/>
        <v>0</v>
      </c>
      <c r="F413" s="96">
        <f t="shared" si="68"/>
        <v>0</v>
      </c>
      <c r="G413" s="96">
        <f t="shared" si="73"/>
        <v>0</v>
      </c>
      <c r="H413" s="87"/>
      <c r="I413" s="87"/>
      <c r="J413" s="87"/>
      <c r="L413" s="22">
        <f t="shared" si="74"/>
        <v>-1.298303686780855E-10</v>
      </c>
      <c r="M413" s="22">
        <f t="shared" si="75"/>
        <v>0</v>
      </c>
      <c r="N413" s="22">
        <f t="shared" si="69"/>
        <v>0</v>
      </c>
      <c r="O413" s="22">
        <f t="shared" si="70"/>
        <v>0</v>
      </c>
      <c r="P413" s="22">
        <f t="shared" si="76"/>
        <v>0</v>
      </c>
    </row>
    <row r="414" spans="1:16" ht="12.75">
      <c r="A414" s="6">
        <v>388</v>
      </c>
      <c r="B414" s="86">
        <f t="shared" si="66"/>
        <v>1.1506529062899062E-09</v>
      </c>
      <c r="C414" s="86">
        <f t="shared" si="71"/>
        <v>0</v>
      </c>
      <c r="D414" s="86">
        <f t="shared" si="72"/>
        <v>0</v>
      </c>
      <c r="E414" s="86">
        <f t="shared" si="67"/>
        <v>0</v>
      </c>
      <c r="F414" s="96">
        <f t="shared" si="68"/>
        <v>0</v>
      </c>
      <c r="G414" s="96">
        <f t="shared" si="73"/>
        <v>0</v>
      </c>
      <c r="H414" s="87"/>
      <c r="I414" s="87"/>
      <c r="J414" s="87"/>
      <c r="L414" s="22">
        <f t="shared" si="74"/>
        <v>-1.298303686780855E-10</v>
      </c>
      <c r="M414" s="22">
        <f t="shared" si="75"/>
        <v>0</v>
      </c>
      <c r="N414" s="22">
        <f t="shared" si="69"/>
        <v>0</v>
      </c>
      <c r="O414" s="22">
        <f t="shared" si="70"/>
        <v>0</v>
      </c>
      <c r="P414" s="22">
        <f t="shared" si="76"/>
        <v>0</v>
      </c>
    </row>
    <row r="415" spans="1:16" ht="12.75">
      <c r="A415" s="6">
        <v>389</v>
      </c>
      <c r="B415" s="86">
        <f t="shared" si="66"/>
        <v>1.1506529062899062E-09</v>
      </c>
      <c r="C415" s="86">
        <f t="shared" si="71"/>
        <v>0</v>
      </c>
      <c r="D415" s="86">
        <f t="shared" si="72"/>
        <v>0</v>
      </c>
      <c r="E415" s="86">
        <f t="shared" si="67"/>
        <v>0</v>
      </c>
      <c r="F415" s="96">
        <f t="shared" si="68"/>
        <v>0</v>
      </c>
      <c r="G415" s="96">
        <f t="shared" si="73"/>
        <v>0</v>
      </c>
      <c r="H415" s="87"/>
      <c r="I415" s="87"/>
      <c r="J415" s="87"/>
      <c r="L415" s="22">
        <f t="shared" si="74"/>
        <v>-1.298303686780855E-10</v>
      </c>
      <c r="M415" s="22">
        <f t="shared" si="75"/>
        <v>0</v>
      </c>
      <c r="N415" s="22">
        <f t="shared" si="69"/>
        <v>0</v>
      </c>
      <c r="O415" s="22">
        <f t="shared" si="70"/>
        <v>0</v>
      </c>
      <c r="P415" s="22">
        <f t="shared" si="76"/>
        <v>0</v>
      </c>
    </row>
    <row r="416" spans="1:16" ht="12.75">
      <c r="A416" s="6">
        <v>390</v>
      </c>
      <c r="B416" s="86">
        <f t="shared" si="66"/>
        <v>1.1506529062899062E-09</v>
      </c>
      <c r="C416" s="86">
        <f t="shared" si="71"/>
        <v>0</v>
      </c>
      <c r="D416" s="86">
        <f t="shared" si="72"/>
        <v>0</v>
      </c>
      <c r="E416" s="86">
        <f t="shared" si="67"/>
        <v>0</v>
      </c>
      <c r="F416" s="96">
        <f t="shared" si="68"/>
        <v>0</v>
      </c>
      <c r="G416" s="96">
        <f t="shared" si="73"/>
        <v>0</v>
      </c>
      <c r="H416" s="87"/>
      <c r="I416" s="87"/>
      <c r="J416" s="87"/>
      <c r="L416" s="22">
        <f t="shared" si="74"/>
        <v>-1.298303686780855E-10</v>
      </c>
      <c r="M416" s="22">
        <f t="shared" si="75"/>
        <v>0</v>
      </c>
      <c r="N416" s="22">
        <f t="shared" si="69"/>
        <v>0</v>
      </c>
      <c r="O416" s="22">
        <f t="shared" si="70"/>
        <v>0</v>
      </c>
      <c r="P416" s="22">
        <f t="shared" si="76"/>
        <v>0</v>
      </c>
    </row>
    <row r="417" spans="1:16" ht="12.75">
      <c r="A417" s="6">
        <v>391</v>
      </c>
      <c r="B417" s="86">
        <f t="shared" si="66"/>
        <v>1.1506529062899062E-09</v>
      </c>
      <c r="C417" s="86">
        <f t="shared" si="71"/>
        <v>0</v>
      </c>
      <c r="D417" s="86">
        <f t="shared" si="72"/>
        <v>0</v>
      </c>
      <c r="E417" s="86">
        <f t="shared" si="67"/>
        <v>0</v>
      </c>
      <c r="F417" s="96">
        <f t="shared" si="68"/>
        <v>0</v>
      </c>
      <c r="G417" s="96">
        <f t="shared" si="73"/>
        <v>0</v>
      </c>
      <c r="H417" s="87"/>
      <c r="I417" s="87"/>
      <c r="J417" s="87"/>
      <c r="L417" s="22">
        <f t="shared" si="74"/>
        <v>-1.298303686780855E-10</v>
      </c>
      <c r="M417" s="22">
        <f t="shared" si="75"/>
        <v>0</v>
      </c>
      <c r="N417" s="22">
        <f t="shared" si="69"/>
        <v>0</v>
      </c>
      <c r="O417" s="22">
        <f t="shared" si="70"/>
        <v>0</v>
      </c>
      <c r="P417" s="22">
        <f t="shared" si="76"/>
        <v>0</v>
      </c>
    </row>
    <row r="418" spans="1:16" ht="12.75">
      <c r="A418" s="6">
        <v>392</v>
      </c>
      <c r="B418" s="86">
        <f t="shared" si="66"/>
        <v>1.1506529062899062E-09</v>
      </c>
      <c r="C418" s="86">
        <f t="shared" si="71"/>
        <v>0</v>
      </c>
      <c r="D418" s="86">
        <f t="shared" si="72"/>
        <v>0</v>
      </c>
      <c r="E418" s="86">
        <f t="shared" si="67"/>
        <v>0</v>
      </c>
      <c r="F418" s="96">
        <f t="shared" si="68"/>
        <v>0</v>
      </c>
      <c r="G418" s="96">
        <f t="shared" si="73"/>
        <v>0</v>
      </c>
      <c r="H418" s="87"/>
      <c r="I418" s="87"/>
      <c r="J418" s="87"/>
      <c r="L418" s="22">
        <f t="shared" si="74"/>
        <v>-1.298303686780855E-10</v>
      </c>
      <c r="M418" s="22">
        <f t="shared" si="75"/>
        <v>0</v>
      </c>
      <c r="N418" s="22">
        <f t="shared" si="69"/>
        <v>0</v>
      </c>
      <c r="O418" s="22">
        <f t="shared" si="70"/>
        <v>0</v>
      </c>
      <c r="P418" s="22">
        <f t="shared" si="76"/>
        <v>0</v>
      </c>
    </row>
    <row r="419" spans="1:16" ht="12.75">
      <c r="A419" s="6">
        <v>393</v>
      </c>
      <c r="B419" s="86">
        <f t="shared" si="66"/>
        <v>1.1506529062899062E-09</v>
      </c>
      <c r="C419" s="86">
        <f t="shared" si="71"/>
        <v>0</v>
      </c>
      <c r="D419" s="86">
        <f t="shared" si="72"/>
        <v>0</v>
      </c>
      <c r="E419" s="86">
        <f t="shared" si="67"/>
        <v>0</v>
      </c>
      <c r="F419" s="96">
        <f t="shared" si="68"/>
        <v>0</v>
      </c>
      <c r="G419" s="96">
        <f t="shared" si="73"/>
        <v>0</v>
      </c>
      <c r="H419" s="87"/>
      <c r="I419" s="87"/>
      <c r="J419" s="87"/>
      <c r="L419" s="22">
        <f t="shared" si="74"/>
        <v>-1.298303686780855E-10</v>
      </c>
      <c r="M419" s="22">
        <f t="shared" si="75"/>
        <v>0</v>
      </c>
      <c r="N419" s="22">
        <f t="shared" si="69"/>
        <v>0</v>
      </c>
      <c r="O419" s="22">
        <f t="shared" si="70"/>
        <v>0</v>
      </c>
      <c r="P419" s="22">
        <f t="shared" si="76"/>
        <v>0</v>
      </c>
    </row>
    <row r="420" spans="1:16" ht="12.75">
      <c r="A420" s="6">
        <v>394</v>
      </c>
      <c r="B420" s="86">
        <f t="shared" si="66"/>
        <v>1.1506529062899062E-09</v>
      </c>
      <c r="C420" s="86">
        <f t="shared" si="71"/>
        <v>0</v>
      </c>
      <c r="D420" s="86">
        <f t="shared" si="72"/>
        <v>0</v>
      </c>
      <c r="E420" s="86">
        <f t="shared" si="67"/>
        <v>0</v>
      </c>
      <c r="F420" s="96">
        <f t="shared" si="68"/>
        <v>0</v>
      </c>
      <c r="G420" s="96">
        <f t="shared" si="73"/>
        <v>0</v>
      </c>
      <c r="H420" s="87"/>
      <c r="I420" s="87"/>
      <c r="J420" s="87"/>
      <c r="L420" s="22">
        <f t="shared" si="74"/>
        <v>-1.298303686780855E-10</v>
      </c>
      <c r="M420" s="22">
        <f t="shared" si="75"/>
        <v>0</v>
      </c>
      <c r="N420" s="22">
        <f t="shared" si="69"/>
        <v>0</v>
      </c>
      <c r="O420" s="22">
        <f t="shared" si="70"/>
        <v>0</v>
      </c>
      <c r="P420" s="22">
        <f t="shared" si="76"/>
        <v>0</v>
      </c>
    </row>
    <row r="421" spans="1:16" ht="12.75">
      <c r="A421" s="6">
        <v>395</v>
      </c>
      <c r="B421" s="86">
        <f t="shared" si="66"/>
        <v>1.1506529062899062E-09</v>
      </c>
      <c r="C421" s="86">
        <f t="shared" si="71"/>
        <v>0</v>
      </c>
      <c r="D421" s="86">
        <f t="shared" si="72"/>
        <v>0</v>
      </c>
      <c r="E421" s="86">
        <f t="shared" si="67"/>
        <v>0</v>
      </c>
      <c r="F421" s="96">
        <f t="shared" si="68"/>
        <v>0</v>
      </c>
      <c r="G421" s="96">
        <f t="shared" si="73"/>
        <v>0</v>
      </c>
      <c r="H421" s="87"/>
      <c r="I421" s="87"/>
      <c r="J421" s="87"/>
      <c r="L421" s="22">
        <f t="shared" si="74"/>
        <v>-1.298303686780855E-10</v>
      </c>
      <c r="M421" s="22">
        <f t="shared" si="75"/>
        <v>0</v>
      </c>
      <c r="N421" s="22">
        <f t="shared" si="69"/>
        <v>0</v>
      </c>
      <c r="O421" s="22">
        <f t="shared" si="70"/>
        <v>0</v>
      </c>
      <c r="P421" s="22">
        <f t="shared" si="76"/>
        <v>0</v>
      </c>
    </row>
    <row r="422" spans="1:16" ht="12.75">
      <c r="A422" s="6">
        <v>396</v>
      </c>
      <c r="B422" s="86">
        <f t="shared" si="66"/>
        <v>1.1506529062899062E-09</v>
      </c>
      <c r="C422" s="86">
        <f t="shared" si="71"/>
        <v>0</v>
      </c>
      <c r="D422" s="86">
        <f t="shared" si="72"/>
        <v>0</v>
      </c>
      <c r="E422" s="86">
        <f t="shared" si="67"/>
        <v>0</v>
      </c>
      <c r="F422" s="96">
        <f t="shared" si="68"/>
        <v>0</v>
      </c>
      <c r="G422" s="96">
        <f t="shared" si="73"/>
        <v>0</v>
      </c>
      <c r="H422" s="87"/>
      <c r="I422" s="87"/>
      <c r="J422" s="87"/>
      <c r="L422" s="22">
        <f t="shared" si="74"/>
        <v>-1.298303686780855E-10</v>
      </c>
      <c r="M422" s="22">
        <f t="shared" si="75"/>
        <v>0</v>
      </c>
      <c r="N422" s="22">
        <f t="shared" si="69"/>
        <v>0</v>
      </c>
      <c r="O422" s="22">
        <f t="shared" si="70"/>
        <v>0</v>
      </c>
      <c r="P422" s="22">
        <f t="shared" si="76"/>
        <v>0</v>
      </c>
    </row>
    <row r="423" spans="1:16" ht="12.75">
      <c r="A423" s="6">
        <v>397</v>
      </c>
      <c r="B423" s="86">
        <f t="shared" si="66"/>
        <v>1.1506529062899062E-09</v>
      </c>
      <c r="C423" s="86">
        <f t="shared" si="71"/>
        <v>0</v>
      </c>
      <c r="D423" s="86">
        <f t="shared" si="72"/>
        <v>0</v>
      </c>
      <c r="E423" s="86">
        <f t="shared" si="67"/>
        <v>0</v>
      </c>
      <c r="F423" s="96">
        <f t="shared" si="68"/>
        <v>0</v>
      </c>
      <c r="G423" s="96">
        <f t="shared" si="73"/>
        <v>0</v>
      </c>
      <c r="H423" s="87"/>
      <c r="I423" s="87"/>
      <c r="J423" s="87"/>
      <c r="L423" s="22">
        <f t="shared" si="74"/>
        <v>-1.298303686780855E-10</v>
      </c>
      <c r="M423" s="22">
        <f t="shared" si="75"/>
        <v>0</v>
      </c>
      <c r="N423" s="22">
        <f t="shared" si="69"/>
        <v>0</v>
      </c>
      <c r="O423" s="22">
        <f t="shared" si="70"/>
        <v>0</v>
      </c>
      <c r="P423" s="22">
        <f t="shared" si="76"/>
        <v>0</v>
      </c>
    </row>
    <row r="424" spans="1:16" ht="12.75">
      <c r="A424" s="6">
        <v>398</v>
      </c>
      <c r="B424" s="86">
        <f t="shared" si="66"/>
        <v>1.1506529062899062E-09</v>
      </c>
      <c r="C424" s="86">
        <f t="shared" si="71"/>
        <v>0</v>
      </c>
      <c r="D424" s="86">
        <f t="shared" si="72"/>
        <v>0</v>
      </c>
      <c r="E424" s="86">
        <f t="shared" si="67"/>
        <v>0</v>
      </c>
      <c r="F424" s="96">
        <f t="shared" si="68"/>
        <v>0</v>
      </c>
      <c r="G424" s="96">
        <f t="shared" si="73"/>
        <v>0</v>
      </c>
      <c r="H424" s="87"/>
      <c r="I424" s="87"/>
      <c r="J424" s="87"/>
      <c r="L424" s="22">
        <f t="shared" si="74"/>
        <v>-1.298303686780855E-10</v>
      </c>
      <c r="M424" s="22">
        <f t="shared" si="75"/>
        <v>0</v>
      </c>
      <c r="N424" s="22">
        <f t="shared" si="69"/>
        <v>0</v>
      </c>
      <c r="O424" s="22">
        <f t="shared" si="70"/>
        <v>0</v>
      </c>
      <c r="P424" s="22">
        <f t="shared" si="76"/>
        <v>0</v>
      </c>
    </row>
    <row r="425" spans="1:16" ht="12.75">
      <c r="A425" s="6">
        <v>399</v>
      </c>
      <c r="B425" s="86">
        <f t="shared" si="66"/>
        <v>1.1506529062899062E-09</v>
      </c>
      <c r="C425" s="86">
        <f t="shared" si="71"/>
        <v>0</v>
      </c>
      <c r="D425" s="86">
        <f t="shared" si="72"/>
        <v>0</v>
      </c>
      <c r="E425" s="86">
        <f t="shared" si="67"/>
        <v>0</v>
      </c>
      <c r="F425" s="96">
        <f t="shared" si="68"/>
        <v>0</v>
      </c>
      <c r="G425" s="96">
        <f t="shared" si="73"/>
        <v>0</v>
      </c>
      <c r="H425" s="87"/>
      <c r="I425" s="87"/>
      <c r="J425" s="87"/>
      <c r="L425" s="22">
        <f t="shared" si="74"/>
        <v>-1.298303686780855E-10</v>
      </c>
      <c r="M425" s="22">
        <f t="shared" si="75"/>
        <v>0</v>
      </c>
      <c r="N425" s="22">
        <f t="shared" si="69"/>
        <v>0</v>
      </c>
      <c r="O425" s="22">
        <f t="shared" si="70"/>
        <v>0</v>
      </c>
      <c r="P425" s="22">
        <f t="shared" si="76"/>
        <v>0</v>
      </c>
    </row>
    <row r="426" spans="1:16" ht="12.75">
      <c r="A426" s="6">
        <v>400</v>
      </c>
      <c r="B426" s="86">
        <f t="shared" si="66"/>
        <v>1.1506529062899062E-09</v>
      </c>
      <c r="C426" s="86">
        <f t="shared" si="71"/>
        <v>0</v>
      </c>
      <c r="D426" s="86">
        <f t="shared" si="72"/>
        <v>0</v>
      </c>
      <c r="E426" s="86">
        <f t="shared" si="67"/>
        <v>0</v>
      </c>
      <c r="F426" s="96">
        <f t="shared" si="68"/>
        <v>0</v>
      </c>
      <c r="G426" s="96">
        <f t="shared" si="73"/>
        <v>0</v>
      </c>
      <c r="H426" s="87"/>
      <c r="I426" s="87"/>
      <c r="J426" s="87"/>
      <c r="L426" s="22">
        <f t="shared" si="74"/>
        <v>-1.298303686780855E-10</v>
      </c>
      <c r="M426" s="22">
        <f t="shared" si="75"/>
        <v>0</v>
      </c>
      <c r="N426" s="22">
        <f t="shared" si="69"/>
        <v>0</v>
      </c>
      <c r="O426" s="22">
        <f t="shared" si="70"/>
        <v>0</v>
      </c>
      <c r="P426" s="22">
        <f t="shared" si="76"/>
        <v>0</v>
      </c>
    </row>
    <row r="427" spans="1:16" ht="12.75">
      <c r="A427" s="6">
        <v>401</v>
      </c>
      <c r="B427" s="86">
        <f t="shared" si="66"/>
        <v>1.1506529062899062E-09</v>
      </c>
      <c r="C427" s="86">
        <f t="shared" si="71"/>
        <v>0</v>
      </c>
      <c r="D427" s="86">
        <f t="shared" si="72"/>
        <v>0</v>
      </c>
      <c r="E427" s="86">
        <f t="shared" si="67"/>
        <v>0</v>
      </c>
      <c r="F427" s="96">
        <f t="shared" si="68"/>
        <v>0</v>
      </c>
      <c r="G427" s="96">
        <f t="shared" si="73"/>
        <v>0</v>
      </c>
      <c r="H427" s="87"/>
      <c r="I427" s="87"/>
      <c r="J427" s="87"/>
      <c r="L427" s="22">
        <f t="shared" si="74"/>
        <v>-1.298303686780855E-10</v>
      </c>
      <c r="M427" s="22">
        <f t="shared" si="75"/>
        <v>0</v>
      </c>
      <c r="N427" s="22">
        <f t="shared" si="69"/>
        <v>0</v>
      </c>
      <c r="O427" s="22">
        <f t="shared" si="70"/>
        <v>0</v>
      </c>
      <c r="P427" s="22">
        <f t="shared" si="76"/>
        <v>0</v>
      </c>
    </row>
    <row r="428" spans="1:16" ht="12.75">
      <c r="A428" s="6">
        <v>402</v>
      </c>
      <c r="B428" s="86">
        <f t="shared" si="66"/>
        <v>1.1506529062899062E-09</v>
      </c>
      <c r="C428" s="86">
        <f t="shared" si="71"/>
        <v>0</v>
      </c>
      <c r="D428" s="86">
        <f t="shared" si="72"/>
        <v>0</v>
      </c>
      <c r="E428" s="86">
        <f t="shared" si="67"/>
        <v>0</v>
      </c>
      <c r="F428" s="96">
        <f t="shared" si="68"/>
        <v>0</v>
      </c>
      <c r="G428" s="96">
        <f t="shared" si="73"/>
        <v>0</v>
      </c>
      <c r="H428" s="87"/>
      <c r="I428" s="87"/>
      <c r="J428" s="87"/>
      <c r="L428" s="22">
        <f t="shared" si="74"/>
        <v>-1.298303686780855E-10</v>
      </c>
      <c r="M428" s="22">
        <f t="shared" si="75"/>
        <v>0</v>
      </c>
      <c r="N428" s="22">
        <f t="shared" si="69"/>
        <v>0</v>
      </c>
      <c r="O428" s="22">
        <f t="shared" si="70"/>
        <v>0</v>
      </c>
      <c r="P428" s="22">
        <f t="shared" si="76"/>
        <v>0</v>
      </c>
    </row>
    <row r="429" spans="1:16" ht="12.75">
      <c r="A429" s="6">
        <v>403</v>
      </c>
      <c r="B429" s="86">
        <f t="shared" si="66"/>
        <v>1.1506529062899062E-09</v>
      </c>
      <c r="C429" s="86">
        <f t="shared" si="71"/>
        <v>0</v>
      </c>
      <c r="D429" s="86">
        <f t="shared" si="72"/>
        <v>0</v>
      </c>
      <c r="E429" s="86">
        <f t="shared" si="67"/>
        <v>0</v>
      </c>
      <c r="F429" s="96">
        <f t="shared" si="68"/>
        <v>0</v>
      </c>
      <c r="G429" s="96">
        <f t="shared" si="73"/>
        <v>0</v>
      </c>
      <c r="H429" s="87"/>
      <c r="I429" s="87"/>
      <c r="J429" s="87"/>
      <c r="L429" s="22">
        <f t="shared" si="74"/>
        <v>-1.298303686780855E-10</v>
      </c>
      <c r="M429" s="22">
        <f t="shared" si="75"/>
        <v>0</v>
      </c>
      <c r="N429" s="22">
        <f t="shared" si="69"/>
        <v>0</v>
      </c>
      <c r="O429" s="22">
        <f t="shared" si="70"/>
        <v>0</v>
      </c>
      <c r="P429" s="22">
        <f t="shared" si="76"/>
        <v>0</v>
      </c>
    </row>
    <row r="430" spans="1:16" ht="12.75">
      <c r="A430" s="6">
        <v>404</v>
      </c>
      <c r="B430" s="86">
        <f t="shared" si="66"/>
        <v>1.1506529062899062E-09</v>
      </c>
      <c r="C430" s="86">
        <f t="shared" si="71"/>
        <v>0</v>
      </c>
      <c r="D430" s="86">
        <f t="shared" si="72"/>
        <v>0</v>
      </c>
      <c r="E430" s="86">
        <f t="shared" si="67"/>
        <v>0</v>
      </c>
      <c r="F430" s="96">
        <f t="shared" si="68"/>
        <v>0</v>
      </c>
      <c r="G430" s="96">
        <f t="shared" si="73"/>
        <v>0</v>
      </c>
      <c r="H430" s="87"/>
      <c r="I430" s="87"/>
      <c r="J430" s="87"/>
      <c r="L430" s="22">
        <f t="shared" si="74"/>
        <v>-1.298303686780855E-10</v>
      </c>
      <c r="M430" s="22">
        <f t="shared" si="75"/>
        <v>0</v>
      </c>
      <c r="N430" s="22">
        <f t="shared" si="69"/>
        <v>0</v>
      </c>
      <c r="O430" s="22">
        <f t="shared" si="70"/>
        <v>0</v>
      </c>
      <c r="P430" s="22">
        <f t="shared" si="76"/>
        <v>0</v>
      </c>
    </row>
    <row r="431" spans="1:16" ht="12.75">
      <c r="A431" s="6">
        <v>405</v>
      </c>
      <c r="B431" s="86">
        <f t="shared" si="66"/>
        <v>1.1506529062899062E-09</v>
      </c>
      <c r="C431" s="86">
        <f t="shared" si="71"/>
        <v>0</v>
      </c>
      <c r="D431" s="86">
        <f t="shared" si="72"/>
        <v>0</v>
      </c>
      <c r="E431" s="86">
        <f t="shared" si="67"/>
        <v>0</v>
      </c>
      <c r="F431" s="96">
        <f t="shared" si="68"/>
        <v>0</v>
      </c>
      <c r="G431" s="96">
        <f t="shared" si="73"/>
        <v>0</v>
      </c>
      <c r="H431" s="87"/>
      <c r="I431" s="87"/>
      <c r="J431" s="87"/>
      <c r="L431" s="22">
        <f t="shared" si="74"/>
        <v>-1.298303686780855E-10</v>
      </c>
      <c r="M431" s="22">
        <f t="shared" si="75"/>
        <v>0</v>
      </c>
      <c r="N431" s="22">
        <f t="shared" si="69"/>
        <v>0</v>
      </c>
      <c r="O431" s="22">
        <f t="shared" si="70"/>
        <v>0</v>
      </c>
      <c r="P431" s="22">
        <f t="shared" si="76"/>
        <v>0</v>
      </c>
    </row>
    <row r="432" spans="1:16" ht="12.75">
      <c r="A432" s="6">
        <v>406</v>
      </c>
      <c r="B432" s="86">
        <f t="shared" si="66"/>
        <v>1.1506529062899062E-09</v>
      </c>
      <c r="C432" s="86">
        <f t="shared" si="71"/>
        <v>0</v>
      </c>
      <c r="D432" s="86">
        <f t="shared" si="72"/>
        <v>0</v>
      </c>
      <c r="E432" s="86">
        <f t="shared" si="67"/>
        <v>0</v>
      </c>
      <c r="F432" s="96">
        <f t="shared" si="68"/>
        <v>0</v>
      </c>
      <c r="G432" s="96">
        <f t="shared" si="73"/>
        <v>0</v>
      </c>
      <c r="H432" s="87"/>
      <c r="I432" s="87"/>
      <c r="J432" s="87"/>
      <c r="L432" s="22">
        <f t="shared" si="74"/>
        <v>-1.298303686780855E-10</v>
      </c>
      <c r="M432" s="22">
        <f t="shared" si="75"/>
        <v>0</v>
      </c>
      <c r="N432" s="22">
        <f t="shared" si="69"/>
        <v>0</v>
      </c>
      <c r="O432" s="22">
        <f t="shared" si="70"/>
        <v>0</v>
      </c>
      <c r="P432" s="22">
        <f t="shared" si="76"/>
        <v>0</v>
      </c>
    </row>
    <row r="433" spans="1:16" ht="12.75">
      <c r="A433" s="6">
        <v>407</v>
      </c>
      <c r="B433" s="86">
        <f t="shared" si="66"/>
        <v>1.1506529062899062E-09</v>
      </c>
      <c r="C433" s="86">
        <f t="shared" si="71"/>
        <v>0</v>
      </c>
      <c r="D433" s="86">
        <f t="shared" si="72"/>
        <v>0</v>
      </c>
      <c r="E433" s="86">
        <f t="shared" si="67"/>
        <v>0</v>
      </c>
      <c r="F433" s="96">
        <f t="shared" si="68"/>
        <v>0</v>
      </c>
      <c r="G433" s="96">
        <f t="shared" si="73"/>
        <v>0</v>
      </c>
      <c r="H433" s="87"/>
      <c r="I433" s="87"/>
      <c r="J433" s="87"/>
      <c r="L433" s="22">
        <f t="shared" si="74"/>
        <v>-1.298303686780855E-10</v>
      </c>
      <c r="M433" s="22">
        <f t="shared" si="75"/>
        <v>0</v>
      </c>
      <c r="N433" s="22">
        <f t="shared" si="69"/>
        <v>0</v>
      </c>
      <c r="O433" s="22">
        <f t="shared" si="70"/>
        <v>0</v>
      </c>
      <c r="P433" s="22">
        <f t="shared" si="76"/>
        <v>0</v>
      </c>
    </row>
    <row r="434" spans="1:16" ht="12.75">
      <c r="A434" s="6">
        <v>408</v>
      </c>
      <c r="B434" s="86">
        <f t="shared" si="66"/>
        <v>1.1506529062899062E-09</v>
      </c>
      <c r="C434" s="86">
        <f t="shared" si="71"/>
        <v>0</v>
      </c>
      <c r="D434" s="86">
        <f t="shared" si="72"/>
        <v>0</v>
      </c>
      <c r="E434" s="86">
        <f t="shared" si="67"/>
        <v>0</v>
      </c>
      <c r="F434" s="96">
        <f t="shared" si="68"/>
        <v>0</v>
      </c>
      <c r="G434" s="96">
        <f t="shared" si="73"/>
        <v>0</v>
      </c>
      <c r="H434" s="87"/>
      <c r="I434" s="87"/>
      <c r="J434" s="87"/>
      <c r="L434" s="22">
        <f t="shared" si="74"/>
        <v>-1.298303686780855E-10</v>
      </c>
      <c r="M434" s="22">
        <f t="shared" si="75"/>
        <v>0</v>
      </c>
      <c r="N434" s="22">
        <f t="shared" si="69"/>
        <v>0</v>
      </c>
      <c r="O434" s="22">
        <f t="shared" si="70"/>
        <v>0</v>
      </c>
      <c r="P434" s="22">
        <f t="shared" si="76"/>
        <v>0</v>
      </c>
    </row>
    <row r="435" spans="1:16" ht="12.75">
      <c r="A435" s="6">
        <v>409</v>
      </c>
      <c r="B435" s="86">
        <f t="shared" si="66"/>
        <v>1.1506529062899062E-09</v>
      </c>
      <c r="C435" s="86">
        <f t="shared" si="71"/>
        <v>0</v>
      </c>
      <c r="D435" s="86">
        <f t="shared" si="72"/>
        <v>0</v>
      </c>
      <c r="E435" s="86">
        <f t="shared" si="67"/>
        <v>0</v>
      </c>
      <c r="F435" s="96">
        <f t="shared" si="68"/>
        <v>0</v>
      </c>
      <c r="G435" s="96">
        <f t="shared" si="73"/>
        <v>0</v>
      </c>
      <c r="H435" s="87"/>
      <c r="I435" s="87"/>
      <c r="J435" s="87"/>
      <c r="L435" s="22">
        <f t="shared" si="74"/>
        <v>-1.298303686780855E-10</v>
      </c>
      <c r="M435" s="22">
        <f t="shared" si="75"/>
        <v>0</v>
      </c>
      <c r="N435" s="22">
        <f t="shared" si="69"/>
        <v>0</v>
      </c>
      <c r="O435" s="22">
        <f t="shared" si="70"/>
        <v>0</v>
      </c>
      <c r="P435" s="22">
        <f t="shared" si="76"/>
        <v>0</v>
      </c>
    </row>
    <row r="436" spans="1:16" ht="12.75">
      <c r="A436" s="6">
        <v>410</v>
      </c>
      <c r="B436" s="86">
        <f t="shared" si="66"/>
        <v>1.1506529062899062E-09</v>
      </c>
      <c r="C436" s="86">
        <f t="shared" si="71"/>
        <v>0</v>
      </c>
      <c r="D436" s="86">
        <f t="shared" si="72"/>
        <v>0</v>
      </c>
      <c r="E436" s="86">
        <f t="shared" si="67"/>
        <v>0</v>
      </c>
      <c r="F436" s="96">
        <f t="shared" si="68"/>
        <v>0</v>
      </c>
      <c r="G436" s="96">
        <f t="shared" si="73"/>
        <v>0</v>
      </c>
      <c r="H436" s="87"/>
      <c r="I436" s="87"/>
      <c r="J436" s="87"/>
      <c r="L436" s="22">
        <f t="shared" si="74"/>
        <v>-1.298303686780855E-10</v>
      </c>
      <c r="M436" s="22">
        <f t="shared" si="75"/>
        <v>0</v>
      </c>
      <c r="N436" s="22">
        <f t="shared" si="69"/>
        <v>0</v>
      </c>
      <c r="O436" s="22">
        <f t="shared" si="70"/>
        <v>0</v>
      </c>
      <c r="P436" s="22">
        <f t="shared" si="76"/>
        <v>0</v>
      </c>
    </row>
    <row r="437" spans="1:16" ht="12.75">
      <c r="A437" s="6">
        <v>411</v>
      </c>
      <c r="B437" s="86">
        <f t="shared" si="66"/>
        <v>1.1506529062899062E-09</v>
      </c>
      <c r="C437" s="86">
        <f t="shared" si="71"/>
        <v>0</v>
      </c>
      <c r="D437" s="86">
        <f t="shared" si="72"/>
        <v>0</v>
      </c>
      <c r="E437" s="86">
        <f t="shared" si="67"/>
        <v>0</v>
      </c>
      <c r="F437" s="96">
        <f t="shared" si="68"/>
        <v>0</v>
      </c>
      <c r="G437" s="96">
        <f t="shared" si="73"/>
        <v>0</v>
      </c>
      <c r="H437" s="87"/>
      <c r="I437" s="87"/>
      <c r="J437" s="87"/>
      <c r="L437" s="22">
        <f t="shared" si="74"/>
        <v>-1.298303686780855E-10</v>
      </c>
      <c r="M437" s="22">
        <f t="shared" si="75"/>
        <v>0</v>
      </c>
      <c r="N437" s="22">
        <f t="shared" si="69"/>
        <v>0</v>
      </c>
      <c r="O437" s="22">
        <f t="shared" si="70"/>
        <v>0</v>
      </c>
      <c r="P437" s="22">
        <f t="shared" si="76"/>
        <v>0</v>
      </c>
    </row>
    <row r="438" spans="1:16" ht="12.75">
      <c r="A438" s="6">
        <v>412</v>
      </c>
      <c r="B438" s="86">
        <f t="shared" si="66"/>
        <v>1.1506529062899062E-09</v>
      </c>
      <c r="C438" s="86">
        <f t="shared" si="71"/>
        <v>0</v>
      </c>
      <c r="D438" s="86">
        <f t="shared" si="72"/>
        <v>0</v>
      </c>
      <c r="E438" s="86">
        <f t="shared" si="67"/>
        <v>0</v>
      </c>
      <c r="F438" s="96">
        <f t="shared" si="68"/>
        <v>0</v>
      </c>
      <c r="G438" s="96">
        <f t="shared" si="73"/>
        <v>0</v>
      </c>
      <c r="H438" s="87"/>
      <c r="I438" s="87"/>
      <c r="J438" s="87"/>
      <c r="L438" s="22">
        <f t="shared" si="74"/>
        <v>-1.298303686780855E-10</v>
      </c>
      <c r="M438" s="22">
        <f t="shared" si="75"/>
        <v>0</v>
      </c>
      <c r="N438" s="22">
        <f t="shared" si="69"/>
        <v>0</v>
      </c>
      <c r="O438" s="22">
        <f t="shared" si="70"/>
        <v>0</v>
      </c>
      <c r="P438" s="22">
        <f t="shared" si="76"/>
        <v>0</v>
      </c>
    </row>
    <row r="439" spans="1:16" ht="12.75">
      <c r="A439" s="6">
        <v>413</v>
      </c>
      <c r="B439" s="86">
        <f t="shared" si="66"/>
        <v>1.1506529062899062E-09</v>
      </c>
      <c r="C439" s="86">
        <f t="shared" si="71"/>
        <v>0</v>
      </c>
      <c r="D439" s="86">
        <f t="shared" si="72"/>
        <v>0</v>
      </c>
      <c r="E439" s="86">
        <f t="shared" si="67"/>
        <v>0</v>
      </c>
      <c r="F439" s="96">
        <f t="shared" si="68"/>
        <v>0</v>
      </c>
      <c r="G439" s="96">
        <f t="shared" si="73"/>
        <v>0</v>
      </c>
      <c r="H439" s="87"/>
      <c r="I439" s="87"/>
      <c r="J439" s="87"/>
      <c r="L439" s="22">
        <f t="shared" si="74"/>
        <v>-1.298303686780855E-10</v>
      </c>
      <c r="M439" s="22">
        <f t="shared" si="75"/>
        <v>0</v>
      </c>
      <c r="N439" s="22">
        <f t="shared" si="69"/>
        <v>0</v>
      </c>
      <c r="O439" s="22">
        <f t="shared" si="70"/>
        <v>0</v>
      </c>
      <c r="P439" s="22">
        <f t="shared" si="76"/>
        <v>0</v>
      </c>
    </row>
    <row r="440" spans="1:16" ht="12.75">
      <c r="A440" s="6">
        <v>414</v>
      </c>
      <c r="B440" s="86">
        <f t="shared" si="66"/>
        <v>1.1506529062899062E-09</v>
      </c>
      <c r="C440" s="86">
        <f t="shared" si="71"/>
        <v>0</v>
      </c>
      <c r="D440" s="86">
        <f t="shared" si="72"/>
        <v>0</v>
      </c>
      <c r="E440" s="86">
        <f t="shared" si="67"/>
        <v>0</v>
      </c>
      <c r="F440" s="96">
        <f t="shared" si="68"/>
        <v>0</v>
      </c>
      <c r="G440" s="96">
        <f t="shared" si="73"/>
        <v>0</v>
      </c>
      <c r="H440" s="87"/>
      <c r="I440" s="87"/>
      <c r="J440" s="87"/>
      <c r="L440" s="22">
        <f t="shared" si="74"/>
        <v>-1.298303686780855E-10</v>
      </c>
      <c r="M440" s="22">
        <f t="shared" si="75"/>
        <v>0</v>
      </c>
      <c r="N440" s="22">
        <f t="shared" si="69"/>
        <v>0</v>
      </c>
      <c r="O440" s="22">
        <f t="shared" si="70"/>
        <v>0</v>
      </c>
      <c r="P440" s="22">
        <f t="shared" si="76"/>
        <v>0</v>
      </c>
    </row>
    <row r="441" spans="1:16" ht="12.75">
      <c r="A441" s="6">
        <v>415</v>
      </c>
      <c r="B441" s="86">
        <f t="shared" si="66"/>
        <v>1.1506529062899062E-09</v>
      </c>
      <c r="C441" s="86">
        <f t="shared" si="71"/>
        <v>0</v>
      </c>
      <c r="D441" s="86">
        <f t="shared" si="72"/>
        <v>0</v>
      </c>
      <c r="E441" s="86">
        <f t="shared" si="67"/>
        <v>0</v>
      </c>
      <c r="F441" s="96">
        <f t="shared" si="68"/>
        <v>0</v>
      </c>
      <c r="G441" s="96">
        <f t="shared" si="73"/>
        <v>0</v>
      </c>
      <c r="H441" s="87"/>
      <c r="I441" s="87"/>
      <c r="J441" s="87"/>
      <c r="L441" s="22">
        <f t="shared" si="74"/>
        <v>-1.298303686780855E-10</v>
      </c>
      <c r="M441" s="22">
        <f t="shared" si="75"/>
        <v>0</v>
      </c>
      <c r="N441" s="22">
        <f t="shared" si="69"/>
        <v>0</v>
      </c>
      <c r="O441" s="22">
        <f t="shared" si="70"/>
        <v>0</v>
      </c>
      <c r="P441" s="22">
        <f t="shared" si="76"/>
        <v>0</v>
      </c>
    </row>
    <row r="442" spans="1:16" ht="12.75">
      <c r="A442" s="6">
        <v>416</v>
      </c>
      <c r="B442" s="86">
        <f t="shared" si="66"/>
        <v>1.1506529062899062E-09</v>
      </c>
      <c r="C442" s="86">
        <f t="shared" si="71"/>
        <v>0</v>
      </c>
      <c r="D442" s="86">
        <f t="shared" si="72"/>
        <v>0</v>
      </c>
      <c r="E442" s="86">
        <f t="shared" si="67"/>
        <v>0</v>
      </c>
      <c r="F442" s="96">
        <f t="shared" si="68"/>
        <v>0</v>
      </c>
      <c r="G442" s="96">
        <f t="shared" si="73"/>
        <v>0</v>
      </c>
      <c r="H442" s="87"/>
      <c r="I442" s="87"/>
      <c r="J442" s="87"/>
      <c r="L442" s="22">
        <f t="shared" si="74"/>
        <v>-1.298303686780855E-10</v>
      </c>
      <c r="M442" s="22">
        <f t="shared" si="75"/>
        <v>0</v>
      </c>
      <c r="N442" s="22">
        <f t="shared" si="69"/>
        <v>0</v>
      </c>
      <c r="O442" s="22">
        <f t="shared" si="70"/>
        <v>0</v>
      </c>
      <c r="P442" s="22">
        <f t="shared" si="76"/>
        <v>0</v>
      </c>
    </row>
    <row r="443" spans="1:16" ht="12.75">
      <c r="A443" s="6">
        <v>417</v>
      </c>
      <c r="B443" s="86">
        <f t="shared" si="66"/>
        <v>1.1506529062899062E-09</v>
      </c>
      <c r="C443" s="86">
        <f t="shared" si="71"/>
        <v>0</v>
      </c>
      <c r="D443" s="86">
        <f t="shared" si="72"/>
        <v>0</v>
      </c>
      <c r="E443" s="86">
        <f t="shared" si="67"/>
        <v>0</v>
      </c>
      <c r="F443" s="96">
        <f t="shared" si="68"/>
        <v>0</v>
      </c>
      <c r="G443" s="96">
        <f t="shared" si="73"/>
        <v>0</v>
      </c>
      <c r="H443" s="87"/>
      <c r="I443" s="87"/>
      <c r="J443" s="87"/>
      <c r="L443" s="22">
        <f t="shared" si="74"/>
        <v>-1.298303686780855E-10</v>
      </c>
      <c r="M443" s="22">
        <f t="shared" si="75"/>
        <v>0</v>
      </c>
      <c r="N443" s="22">
        <f t="shared" si="69"/>
        <v>0</v>
      </c>
      <c r="O443" s="22">
        <f t="shared" si="70"/>
        <v>0</v>
      </c>
      <c r="P443" s="22">
        <f t="shared" si="76"/>
        <v>0</v>
      </c>
    </row>
    <row r="444" spans="1:16" ht="12.75">
      <c r="A444" s="6">
        <v>418</v>
      </c>
      <c r="B444" s="86">
        <f t="shared" si="66"/>
        <v>1.1506529062899062E-09</v>
      </c>
      <c r="C444" s="86">
        <f t="shared" si="71"/>
        <v>0</v>
      </c>
      <c r="D444" s="86">
        <f t="shared" si="72"/>
        <v>0</v>
      </c>
      <c r="E444" s="86">
        <f t="shared" si="67"/>
        <v>0</v>
      </c>
      <c r="F444" s="96">
        <f t="shared" si="68"/>
        <v>0</v>
      </c>
      <c r="G444" s="96">
        <f t="shared" si="73"/>
        <v>0</v>
      </c>
      <c r="H444" s="87"/>
      <c r="I444" s="87"/>
      <c r="J444" s="87"/>
      <c r="L444" s="22">
        <f t="shared" si="74"/>
        <v>-1.298303686780855E-10</v>
      </c>
      <c r="M444" s="22">
        <f t="shared" si="75"/>
        <v>0</v>
      </c>
      <c r="N444" s="22">
        <f t="shared" si="69"/>
        <v>0</v>
      </c>
      <c r="O444" s="22">
        <f t="shared" si="70"/>
        <v>0</v>
      </c>
      <c r="P444" s="22">
        <f t="shared" si="76"/>
        <v>0</v>
      </c>
    </row>
    <row r="445" spans="1:16" ht="12.75">
      <c r="A445" s="6">
        <v>419</v>
      </c>
      <c r="B445" s="86">
        <f t="shared" si="66"/>
        <v>1.1506529062899062E-09</v>
      </c>
      <c r="C445" s="86">
        <f t="shared" si="71"/>
        <v>0</v>
      </c>
      <c r="D445" s="86">
        <f t="shared" si="72"/>
        <v>0</v>
      </c>
      <c r="E445" s="86">
        <f t="shared" si="67"/>
        <v>0</v>
      </c>
      <c r="F445" s="96">
        <f t="shared" si="68"/>
        <v>0</v>
      </c>
      <c r="G445" s="96">
        <f t="shared" si="73"/>
        <v>0</v>
      </c>
      <c r="H445" s="87"/>
      <c r="I445" s="87"/>
      <c r="J445" s="87"/>
      <c r="L445" s="22">
        <f t="shared" si="74"/>
        <v>-1.298303686780855E-10</v>
      </c>
      <c r="M445" s="22">
        <f t="shared" si="75"/>
        <v>0</v>
      </c>
      <c r="N445" s="22">
        <f t="shared" si="69"/>
        <v>0</v>
      </c>
      <c r="O445" s="22">
        <f t="shared" si="70"/>
        <v>0</v>
      </c>
      <c r="P445" s="22">
        <f t="shared" si="76"/>
        <v>0</v>
      </c>
    </row>
    <row r="446" spans="1:16" ht="12.75">
      <c r="A446" s="6">
        <v>420</v>
      </c>
      <c r="B446" s="86">
        <f t="shared" si="66"/>
        <v>1.1506529062899062E-09</v>
      </c>
      <c r="C446" s="86">
        <f t="shared" si="71"/>
        <v>0</v>
      </c>
      <c r="D446" s="86">
        <f t="shared" si="72"/>
        <v>0</v>
      </c>
      <c r="E446" s="86">
        <f t="shared" si="67"/>
        <v>0</v>
      </c>
      <c r="F446" s="96">
        <f t="shared" si="68"/>
        <v>0</v>
      </c>
      <c r="G446" s="96">
        <f t="shared" si="73"/>
        <v>0</v>
      </c>
      <c r="H446" s="87"/>
      <c r="I446" s="87"/>
      <c r="J446" s="87"/>
      <c r="L446" s="22">
        <f t="shared" si="74"/>
        <v>-1.298303686780855E-10</v>
      </c>
      <c r="M446" s="22">
        <f t="shared" si="75"/>
        <v>0</v>
      </c>
      <c r="N446" s="22">
        <f t="shared" si="69"/>
        <v>0</v>
      </c>
      <c r="O446" s="22">
        <f t="shared" si="70"/>
        <v>0</v>
      </c>
      <c r="P446" s="22">
        <f t="shared" si="76"/>
        <v>0</v>
      </c>
    </row>
    <row r="447" spans="6:10" ht="12.75">
      <c r="F447" s="97"/>
      <c r="G447" s="97"/>
      <c r="H447" s="90"/>
      <c r="I447" s="90"/>
      <c r="J447" s="90"/>
    </row>
    <row r="448" spans="8:10" ht="12.75">
      <c r="H448" s="90"/>
      <c r="I448" s="90"/>
      <c r="J448" s="90"/>
    </row>
    <row r="449" spans="8:10" ht="12.75">
      <c r="H449" s="90"/>
      <c r="I449" s="90"/>
      <c r="J449" s="90"/>
    </row>
    <row r="450" spans="8:10" ht="12.75">
      <c r="H450" s="90"/>
      <c r="I450" s="90"/>
      <c r="J450" s="90"/>
    </row>
    <row r="451" spans="8:10" ht="12.75">
      <c r="H451" s="90"/>
      <c r="I451" s="90"/>
      <c r="J451" s="90"/>
    </row>
    <row r="452" spans="8:10" ht="12.75">
      <c r="H452" s="90"/>
      <c r="I452" s="90"/>
      <c r="J452" s="90"/>
    </row>
    <row r="453" spans="8:10" ht="12.75">
      <c r="H453" s="90"/>
      <c r="I453" s="90"/>
      <c r="J453" s="90"/>
    </row>
    <row r="454" spans="8:10" ht="12.75">
      <c r="H454" s="90"/>
      <c r="I454" s="90"/>
      <c r="J454" s="90"/>
    </row>
    <row r="455" spans="8:10" ht="12.75">
      <c r="H455" s="90"/>
      <c r="I455" s="90"/>
      <c r="J455" s="90"/>
    </row>
    <row r="456" spans="8:10" ht="12.75">
      <c r="H456" s="90"/>
      <c r="I456" s="90"/>
      <c r="J456" s="90"/>
    </row>
    <row r="457" spans="8:10" ht="15.75" customHeight="1">
      <c r="H457" s="90"/>
      <c r="I457" s="90"/>
      <c r="J457" s="90"/>
    </row>
    <row r="458" spans="8:10" ht="15.75" customHeight="1">
      <c r="H458" s="90"/>
      <c r="I458" s="90"/>
      <c r="J458" s="90"/>
    </row>
    <row r="459" spans="8:10" ht="15.75" customHeight="1">
      <c r="H459" s="90"/>
      <c r="I459" s="90"/>
      <c r="J459" s="90"/>
    </row>
    <row r="460" spans="8:10" ht="15.75" customHeight="1">
      <c r="H460" s="90"/>
      <c r="I460" s="90"/>
      <c r="J460" s="90"/>
    </row>
    <row r="461" spans="8:10" ht="15.75" customHeight="1">
      <c r="H461" s="90"/>
      <c r="I461" s="90"/>
      <c r="J461" s="90"/>
    </row>
    <row r="462" spans="8:10" ht="15.75" customHeight="1">
      <c r="H462" s="90"/>
      <c r="I462" s="90"/>
      <c r="J462" s="90"/>
    </row>
    <row r="463" spans="8:10" ht="15.75" customHeight="1">
      <c r="H463" s="90"/>
      <c r="I463" s="90"/>
      <c r="J463" s="90"/>
    </row>
    <row r="464" spans="8:10" ht="15.75" customHeight="1">
      <c r="H464" s="90"/>
      <c r="I464" s="90"/>
      <c r="J464" s="90"/>
    </row>
    <row r="465" spans="8:10" ht="15.75" customHeight="1">
      <c r="H465" s="90"/>
      <c r="I465" s="90"/>
      <c r="J465" s="90"/>
    </row>
    <row r="466" spans="8:10" ht="15.75" customHeight="1">
      <c r="H466" s="90"/>
      <c r="I466" s="90"/>
      <c r="J466" s="90"/>
    </row>
    <row r="467" spans="8:10" ht="15.75" customHeight="1">
      <c r="H467" s="90"/>
      <c r="I467" s="90"/>
      <c r="J467" s="90"/>
    </row>
    <row r="468" spans="8:10" ht="15.75" customHeight="1">
      <c r="H468" s="90"/>
      <c r="I468" s="90"/>
      <c r="J468" s="90"/>
    </row>
    <row r="469" spans="8:10" ht="15.75" customHeight="1">
      <c r="H469" s="90"/>
      <c r="I469" s="90"/>
      <c r="J469" s="90"/>
    </row>
    <row r="470" spans="8:10" ht="15.75" customHeight="1">
      <c r="H470" s="90"/>
      <c r="I470" s="90"/>
      <c r="J470" s="90"/>
    </row>
  </sheetData>
  <sheetProtection password="C724" sheet="1" selectLockedCells="1"/>
  <mergeCells count="7">
    <mergeCell ref="F19:G19"/>
    <mergeCell ref="B24:E24"/>
    <mergeCell ref="A1:G1"/>
    <mergeCell ref="F8:G11"/>
    <mergeCell ref="F12:G12"/>
    <mergeCell ref="F13:G18"/>
    <mergeCell ref="B3:D3"/>
  </mergeCells>
  <dataValidations count="3">
    <dataValidation type="list" allowBlank="1" showInputMessage="1" showErrorMessage="1" sqref="C10">
      <formula1>$O$3:$O$4</formula1>
    </dataValidation>
    <dataValidation type="list" allowBlank="1" showInputMessage="1" showErrorMessage="1" sqref="B3:D3">
      <formula1>$L$3:$L$12</formula1>
    </dataValidation>
    <dataValidation errorStyle="information" type="custom" allowBlank="1" showInputMessage="1" showErrorMessage="1" error="Számlavezetési díjjal minden ügyfélnél számolni kell! Nem csak újnál!" sqref="B16">
      <formula1>B16&gt;0</formula1>
    </dataValidation>
  </dataValidations>
  <printOptions/>
  <pageMargins left="0.75" right="0.75" top="1" bottom="1" header="0.5" footer="0.5"/>
  <pageSetup horizontalDpi="600" verticalDpi="600" orientation="portrait" paperSize="9" scale="68" r:id="rId4"/>
  <headerFooter alignWithMargins="0">
    <oddHeader>&amp;R&amp;G
</oddHeader>
    <oddFooter>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Magyarországi Volksbank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raczt</dc:creator>
  <cp:keywords/>
  <dc:description/>
  <cp:lastModifiedBy>kendeg</cp:lastModifiedBy>
  <cp:lastPrinted>2013-11-18T13:34:17Z</cp:lastPrinted>
  <dcterms:created xsi:type="dcterms:W3CDTF">2010-06-21T11:26:52Z</dcterms:created>
  <dcterms:modified xsi:type="dcterms:W3CDTF">2014-11-06T13:23:23Z</dcterms:modified>
  <cp:category/>
  <cp:version/>
  <cp:contentType/>
  <cp:contentStatus/>
</cp:coreProperties>
</file>