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19140" windowHeight="7335" firstSheet="1" activeTab="1"/>
  </bookViews>
  <sheets>
    <sheet name="v1=változó az összes költség" sheetId="1" r:id="rId1"/>
    <sheet name="v2=változó a biztosítási díj " sheetId="2" r:id="rId2"/>
    <sheet name="v3=változó a bruttó bér" sheetId="3" r:id="rId3"/>
  </sheets>
  <calcPr calcId="145621"/>
</workbook>
</file>

<file path=xl/calcChain.xml><?xml version="1.0" encoding="utf-8"?>
<calcChain xmlns="http://schemas.openxmlformats.org/spreadsheetml/2006/main">
  <c r="C5" i="3" l="1"/>
  <c r="B5" i="2"/>
  <c r="C4" i="1"/>
  <c r="C5" i="1" s="1"/>
  <c r="B5" i="1"/>
  <c r="C7" i="3" l="1"/>
  <c r="C8" i="3" s="1"/>
  <c r="C9" i="3" s="1"/>
  <c r="C3" i="3"/>
  <c r="B3" i="3" s="1"/>
  <c r="B4" i="3" s="1"/>
  <c r="C3" i="1"/>
  <c r="B4" i="1"/>
  <c r="B6" i="1" s="1"/>
  <c r="B7" i="1" s="1"/>
  <c r="B9" i="1" s="1"/>
  <c r="B7" i="2"/>
  <c r="B9" i="2" s="1"/>
  <c r="B6" i="2"/>
  <c r="B3" i="2"/>
  <c r="C3" i="2" s="1"/>
  <c r="C4" i="2" s="1"/>
  <c r="B6" i="3" l="1"/>
  <c r="B7" i="3" s="1"/>
  <c r="B9" i="3" s="1"/>
  <c r="C7" i="1"/>
  <c r="C7" i="2"/>
  <c r="B5" i="3" l="1"/>
  <c r="C8" i="1"/>
  <c r="C9" i="1" s="1"/>
  <c r="C8" i="2"/>
  <c r="C9" i="2" s="1"/>
  <c r="C5" i="2"/>
</calcChain>
</file>

<file path=xl/sharedStrings.xml><?xml version="1.0" encoding="utf-8"?>
<sst xmlns="http://schemas.openxmlformats.org/spreadsheetml/2006/main" count="33" uniqueCount="11">
  <si>
    <t>A munkáltató összes költsége</t>
  </si>
  <si>
    <t>Munkáltató adókötelezettsége</t>
  </si>
  <si>
    <t>A biztosítás visszavásárlási értéke*</t>
  </si>
  <si>
    <t>A nagánszemély bruttó jövedelme</t>
  </si>
  <si>
    <t>A magánszemély adó- és járulékkötelezettsége</t>
  </si>
  <si>
    <t>A magánszemély nettó (elfogyasztható) jövedelme</t>
  </si>
  <si>
    <t>2018-tól</t>
  </si>
  <si>
    <t>WL-díj</t>
  </si>
  <si>
    <t>Bér</t>
  </si>
  <si>
    <t>Biztosítási díj (adóköteles)/Bruttó munkabér</t>
  </si>
  <si>
    <t>* Feltételezés: a biztosítás költségei és a biztosításon elért hozamok adott idő elteltével kiegyenlítik egymást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</si>
</sst>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2" xfId="0" applyFont="1" applyBorder="1" applyAlignment="1">
      <alignment horizontal="center"/>
    </xf>
    <xf numFmtId="0" fontId="0" fillId="0" borderId="3" xfId="0" applyBorder="1"/>
    <xf numFmtId="164" fontId="0" fillId="0" borderId="4" xfId="0" applyNumberFormat="1" applyBorder="1" applyAlignment="1">
      <alignment horizontal="right" indent="2"/>
    </xf>
    <xf numFmtId="0" fontId="0" fillId="0" borderId="5" xfId="0" applyBorder="1"/>
    <xf numFmtId="164" fontId="0" fillId="0" borderId="6" xfId="0" applyNumberFormat="1" applyFill="1" applyBorder="1" applyAlignment="1">
      <alignment horizontal="right" indent="2"/>
    </xf>
    <xf numFmtId="164" fontId="0" fillId="0" borderId="6" xfId="0" applyNumberFormat="1" applyBorder="1" applyAlignment="1">
      <alignment horizontal="right" indent="2"/>
    </xf>
    <xf numFmtId="164" fontId="0" fillId="3" borderId="6" xfId="0" applyNumberFormat="1" applyFill="1" applyBorder="1" applyAlignment="1">
      <alignment horizontal="right" indent="2"/>
    </xf>
    <xf numFmtId="0" fontId="0" fillId="0" borderId="7" xfId="0" applyBorder="1"/>
    <xf numFmtId="164" fontId="0" fillId="0" borderId="8" xfId="0" applyNumberFormat="1" applyBorder="1" applyAlignment="1">
      <alignment horizontal="right" indent="2"/>
    </xf>
    <xf numFmtId="164" fontId="0" fillId="0" borderId="9" xfId="0" applyNumberFormat="1" applyBorder="1" applyAlignment="1">
      <alignment horizontal="right" indent="2"/>
    </xf>
    <xf numFmtId="164" fontId="0" fillId="0" borderId="10" xfId="0" applyNumberFormat="1" applyBorder="1" applyAlignment="1">
      <alignment horizontal="right" indent="2"/>
    </xf>
    <xf numFmtId="164" fontId="0" fillId="0" borderId="11" xfId="0" applyNumberFormat="1" applyBorder="1" applyAlignment="1">
      <alignment horizontal="right" indent="2"/>
    </xf>
    <xf numFmtId="0" fontId="2" fillId="0" borderId="5" xfId="0" applyFont="1" applyFill="1" applyBorder="1"/>
    <xf numFmtId="0" fontId="0" fillId="0" borderId="3" xfId="0" applyBorder="1" applyProtection="1"/>
    <xf numFmtId="0" fontId="0" fillId="0" borderId="5" xfId="0" applyBorder="1" applyProtection="1"/>
    <xf numFmtId="0" fontId="0" fillId="0" borderId="7" xfId="0" applyBorder="1" applyProtection="1"/>
    <xf numFmtId="0" fontId="2" fillId="0" borderId="5" xfId="0" applyFont="1" applyFill="1" applyBorder="1" applyProtection="1"/>
    <xf numFmtId="0" fontId="1" fillId="0" borderId="2" xfId="0" applyFont="1" applyBorder="1" applyAlignment="1" applyProtection="1">
      <alignment horizontal="center"/>
    </xf>
    <xf numFmtId="164" fontId="0" fillId="0" borderId="4" xfId="0" applyNumberFormat="1" applyBorder="1" applyAlignment="1" applyProtection="1">
      <alignment horizontal="right" indent="2"/>
    </xf>
    <xf numFmtId="164" fontId="0" fillId="0" borderId="6" xfId="0" applyNumberFormat="1" applyFill="1" applyBorder="1" applyAlignment="1" applyProtection="1">
      <alignment horizontal="right" indent="2"/>
    </xf>
    <xf numFmtId="164" fontId="0" fillId="0" borderId="6" xfId="0" applyNumberFormat="1" applyBorder="1" applyAlignment="1" applyProtection="1">
      <alignment horizontal="right" indent="2"/>
    </xf>
    <xf numFmtId="164" fontId="0" fillId="3" borderId="6" xfId="0" applyNumberFormat="1" applyFill="1" applyBorder="1" applyAlignment="1" applyProtection="1">
      <alignment horizontal="right" indent="2"/>
    </xf>
    <xf numFmtId="164" fontId="0" fillId="0" borderId="8" xfId="0" applyNumberFormat="1" applyBorder="1" applyAlignment="1" applyProtection="1">
      <alignment horizontal="right" indent="2"/>
    </xf>
    <xf numFmtId="0" fontId="0" fillId="0" borderId="0" xfId="0" applyProtection="1"/>
    <xf numFmtId="164" fontId="0" fillId="0" borderId="10" xfId="0" applyNumberFormat="1" applyBorder="1" applyAlignment="1" applyProtection="1">
      <alignment horizontal="right" indent="2"/>
    </xf>
    <xf numFmtId="164" fontId="0" fillId="0" borderId="11" xfId="0" applyNumberFormat="1" applyBorder="1" applyAlignment="1" applyProtection="1">
      <alignment horizontal="right" indent="2"/>
    </xf>
    <xf numFmtId="164" fontId="0" fillId="0" borderId="10" xfId="0" applyNumberFormat="1" applyFill="1" applyBorder="1" applyAlignment="1">
      <alignment horizontal="right" indent="2"/>
    </xf>
    <xf numFmtId="0" fontId="1" fillId="0" borderId="9" xfId="0" applyFont="1" applyBorder="1" applyAlignment="1" applyProtection="1">
      <alignment horizontal="center"/>
    </xf>
    <xf numFmtId="164" fontId="0" fillId="2" borderId="1" xfId="0" applyNumberFormat="1" applyFill="1" applyBorder="1" applyAlignment="1" applyProtection="1">
      <alignment horizontal="right" indent="2"/>
      <protection locked="0"/>
    </xf>
    <xf numFmtId="164" fontId="0" fillId="0" borderId="5" xfId="0" applyNumberFormat="1" applyFill="1" applyBorder="1" applyAlignment="1">
      <alignment horizontal="right" indent="2"/>
    </xf>
    <xf numFmtId="0" fontId="1" fillId="0" borderId="2" xfId="0" applyFont="1" applyBorder="1" applyAlignment="1" applyProtection="1">
      <alignment horizontal="center"/>
    </xf>
    <xf numFmtId="0" fontId="0" fillId="3" borderId="2" xfId="0" applyFill="1" applyBorder="1" applyAlignment="1" applyProtection="1">
      <alignment horizontal="center"/>
    </xf>
    <xf numFmtId="0" fontId="0" fillId="3" borderId="2" xfId="0" applyFill="1" applyBorder="1" applyAlignment="1">
      <alignment horizontal="center"/>
    </xf>
    <xf numFmtId="0" fontId="1" fillId="0" borderId="2" xfId="0" applyFont="1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3" sqref="B3"/>
    </sheetView>
  </sheetViews>
  <sheetFormatPr defaultRowHeight="15" x14ac:dyDescent="0.25"/>
  <cols>
    <col min="1" max="1" width="44.5703125" customWidth="1"/>
    <col min="2" max="3" width="15.5703125" customWidth="1"/>
  </cols>
  <sheetData>
    <row r="1" spans="1:3" x14ac:dyDescent="0.25">
      <c r="A1" s="32"/>
      <c r="B1" s="31" t="s">
        <v>6</v>
      </c>
      <c r="C1" s="31"/>
    </row>
    <row r="2" spans="1:3" ht="15.75" thickBot="1" x14ac:dyDescent="0.3">
      <c r="A2" s="32"/>
      <c r="B2" s="28" t="s">
        <v>7</v>
      </c>
      <c r="C2" s="18" t="s">
        <v>8</v>
      </c>
    </row>
    <row r="3" spans="1:3" ht="15.75" thickBot="1" x14ac:dyDescent="0.3">
      <c r="A3" s="14" t="s">
        <v>0</v>
      </c>
      <c r="B3" s="29">
        <v>600000</v>
      </c>
      <c r="C3" s="19">
        <f>C4+C5</f>
        <v>600000</v>
      </c>
    </row>
    <row r="4" spans="1:3" x14ac:dyDescent="0.25">
      <c r="A4" s="15" t="s">
        <v>9</v>
      </c>
      <c r="B4" s="27">
        <f>B3-B5</f>
        <v>426408.92616018764</v>
      </c>
      <c r="C4" s="20">
        <f>B3/1.21</f>
        <v>495867.76859504136</v>
      </c>
    </row>
    <row r="5" spans="1:3" x14ac:dyDescent="0.25">
      <c r="A5" s="15" t="s">
        <v>1</v>
      </c>
      <c r="B5" s="25">
        <f>B3-(B3/1.4071)</f>
        <v>173591.07383981236</v>
      </c>
      <c r="C5" s="21">
        <f>C4*0.21</f>
        <v>104132.23140495869</v>
      </c>
    </row>
    <row r="6" spans="1:3" x14ac:dyDescent="0.25">
      <c r="A6" s="15" t="s">
        <v>2</v>
      </c>
      <c r="B6" s="25">
        <f>B4</f>
        <v>426408.92616018764</v>
      </c>
      <c r="C6" s="22"/>
    </row>
    <row r="7" spans="1:3" x14ac:dyDescent="0.25">
      <c r="A7" s="15" t="s">
        <v>3</v>
      </c>
      <c r="B7" s="25">
        <f>B6</f>
        <v>426408.92616018764</v>
      </c>
      <c r="C7" s="21">
        <f>C4</f>
        <v>495867.76859504136</v>
      </c>
    </row>
    <row r="8" spans="1:3" x14ac:dyDescent="0.25">
      <c r="A8" s="15" t="s">
        <v>4</v>
      </c>
      <c r="B8" s="25">
        <v>0</v>
      </c>
      <c r="C8" s="21">
        <f>C7*0.335</f>
        <v>166115.70247933886</v>
      </c>
    </row>
    <row r="9" spans="1:3" x14ac:dyDescent="0.25">
      <c r="A9" s="16" t="s">
        <v>5</v>
      </c>
      <c r="B9" s="26">
        <f>B7-B8</f>
        <v>426408.92616018764</v>
      </c>
      <c r="C9" s="23">
        <f>C7-C8</f>
        <v>329752.0661157025</v>
      </c>
    </row>
    <row r="10" spans="1:3" x14ac:dyDescent="0.25">
      <c r="A10" s="17" t="s">
        <v>10</v>
      </c>
      <c r="B10" s="24"/>
      <c r="C10" s="24"/>
    </row>
  </sheetData>
  <sheetProtection password="CC73" sheet="1" objects="1" scenarios="1"/>
  <mergeCells count="2">
    <mergeCell ref="B1:C1"/>
    <mergeCell ref="A1:A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tabSelected="1" workbookViewId="0">
      <selection activeCell="B4" sqref="B4"/>
    </sheetView>
  </sheetViews>
  <sheetFormatPr defaultRowHeight="15" x14ac:dyDescent="0.25"/>
  <cols>
    <col min="1" max="1" width="44.5703125" customWidth="1"/>
    <col min="2" max="3" width="15.5703125" customWidth="1"/>
  </cols>
  <sheetData>
    <row r="1" spans="1:3" x14ac:dyDescent="0.25">
      <c r="A1" s="33"/>
      <c r="B1" s="34" t="s">
        <v>6</v>
      </c>
      <c r="C1" s="34"/>
    </row>
    <row r="2" spans="1:3" x14ac:dyDescent="0.25">
      <c r="A2" s="33"/>
      <c r="B2" s="1" t="s">
        <v>7</v>
      </c>
      <c r="C2" s="1" t="s">
        <v>8</v>
      </c>
    </row>
    <row r="3" spans="1:3" ht="15.75" thickBot="1" x14ac:dyDescent="0.3">
      <c r="A3" s="2" t="s">
        <v>0</v>
      </c>
      <c r="B3" s="10">
        <f>B4+B5</f>
        <v>844260</v>
      </c>
      <c r="C3" s="3">
        <f>B3</f>
        <v>844260</v>
      </c>
    </row>
    <row r="4" spans="1:3" ht="15.75" thickBot="1" x14ac:dyDescent="0.3">
      <c r="A4" s="4" t="s">
        <v>9</v>
      </c>
      <c r="B4" s="29">
        <v>600000</v>
      </c>
      <c r="C4" s="5">
        <f>C3/1.21</f>
        <v>697735.53719008272</v>
      </c>
    </row>
    <row r="5" spans="1:3" x14ac:dyDescent="0.25">
      <c r="A5" s="4" t="s">
        <v>1</v>
      </c>
      <c r="B5" s="11">
        <f>B4*1.18*(0.195+0.15)</f>
        <v>244259.99999999997</v>
      </c>
      <c r="C5" s="6">
        <f>C3-C4</f>
        <v>146524.46280991728</v>
      </c>
    </row>
    <row r="6" spans="1:3" x14ac:dyDescent="0.25">
      <c r="A6" s="4" t="s">
        <v>2</v>
      </c>
      <c r="B6" s="11">
        <f>B4</f>
        <v>600000</v>
      </c>
      <c r="C6" s="7"/>
    </row>
    <row r="7" spans="1:3" x14ac:dyDescent="0.25">
      <c r="A7" s="4" t="s">
        <v>3</v>
      </c>
      <c r="B7" s="11">
        <f>B4</f>
        <v>600000</v>
      </c>
      <c r="C7" s="6">
        <f>C4</f>
        <v>697735.53719008272</v>
      </c>
    </row>
    <row r="8" spans="1:3" x14ac:dyDescent="0.25">
      <c r="A8" s="4" t="s">
        <v>4</v>
      </c>
      <c r="B8" s="11">
        <v>0</v>
      </c>
      <c r="C8" s="6">
        <f>C7*0.335</f>
        <v>233741.40495867771</v>
      </c>
    </row>
    <row r="9" spans="1:3" x14ac:dyDescent="0.25">
      <c r="A9" s="8" t="s">
        <v>5</v>
      </c>
      <c r="B9" s="12">
        <f>B7-B8</f>
        <v>600000</v>
      </c>
      <c r="C9" s="9">
        <f>C7-C8</f>
        <v>463994.132231405</v>
      </c>
    </row>
    <row r="10" spans="1:3" x14ac:dyDescent="0.25">
      <c r="A10" s="13" t="s">
        <v>10</v>
      </c>
    </row>
  </sheetData>
  <sheetProtection password="CC73" sheet="1" objects="1" scenarios="1"/>
  <mergeCells count="2">
    <mergeCell ref="A1:A2"/>
    <mergeCell ref="B1:C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C4" sqref="C4"/>
    </sheetView>
  </sheetViews>
  <sheetFormatPr defaultRowHeight="15" x14ac:dyDescent="0.25"/>
  <cols>
    <col min="1" max="1" width="44.5703125" customWidth="1"/>
    <col min="2" max="3" width="15.5703125" customWidth="1"/>
  </cols>
  <sheetData>
    <row r="1" spans="1:3" x14ac:dyDescent="0.25">
      <c r="A1" s="33"/>
      <c r="B1" s="34" t="s">
        <v>6</v>
      </c>
      <c r="C1" s="34"/>
    </row>
    <row r="2" spans="1:3" x14ac:dyDescent="0.25">
      <c r="A2" s="33"/>
      <c r="B2" s="1" t="s">
        <v>7</v>
      </c>
      <c r="C2" s="1" t="s">
        <v>8</v>
      </c>
    </row>
    <row r="3" spans="1:3" ht="15.75" thickBot="1" x14ac:dyDescent="0.3">
      <c r="A3" s="2" t="s">
        <v>0</v>
      </c>
      <c r="B3" s="10">
        <f>C3</f>
        <v>726000</v>
      </c>
      <c r="C3" s="3">
        <f>C4+C5</f>
        <v>726000</v>
      </c>
    </row>
    <row r="4" spans="1:3" ht="15.75" thickBot="1" x14ac:dyDescent="0.3">
      <c r="A4" s="4" t="s">
        <v>9</v>
      </c>
      <c r="B4" s="30">
        <f>B3/1.4071</f>
        <v>515954.80065382703</v>
      </c>
      <c r="C4" s="29">
        <v>600000</v>
      </c>
    </row>
    <row r="5" spans="1:3" x14ac:dyDescent="0.25">
      <c r="A5" s="4" t="s">
        <v>1</v>
      </c>
      <c r="B5" s="11">
        <f>B3-B4</f>
        <v>210045.19934617297</v>
      </c>
      <c r="C5" s="6">
        <f>C4*0.21</f>
        <v>126000</v>
      </c>
    </row>
    <row r="6" spans="1:3" x14ac:dyDescent="0.25">
      <c r="A6" s="4" t="s">
        <v>2</v>
      </c>
      <c r="B6" s="11">
        <f>B4</f>
        <v>515954.80065382703</v>
      </c>
      <c r="C6" s="7"/>
    </row>
    <row r="7" spans="1:3" x14ac:dyDescent="0.25">
      <c r="A7" s="4" t="s">
        <v>3</v>
      </c>
      <c r="B7" s="11">
        <f>B6</f>
        <v>515954.80065382703</v>
      </c>
      <c r="C7" s="6">
        <f>C4</f>
        <v>600000</v>
      </c>
    </row>
    <row r="8" spans="1:3" x14ac:dyDescent="0.25">
      <c r="A8" s="4" t="s">
        <v>4</v>
      </c>
      <c r="B8" s="11">
        <v>0</v>
      </c>
      <c r="C8" s="6">
        <f>C7*0.335</f>
        <v>201000</v>
      </c>
    </row>
    <row r="9" spans="1:3" x14ac:dyDescent="0.25">
      <c r="A9" s="8" t="s">
        <v>5</v>
      </c>
      <c r="B9" s="12">
        <f>B7-B8</f>
        <v>515954.80065382703</v>
      </c>
      <c r="C9" s="9">
        <f>C7-C8</f>
        <v>399000</v>
      </c>
    </row>
    <row r="10" spans="1:3" x14ac:dyDescent="0.25">
      <c r="A10" s="13" t="s">
        <v>10</v>
      </c>
    </row>
  </sheetData>
  <sheetProtection password="CC73" sheet="1" objects="1" scenarios="1"/>
  <mergeCells count="2">
    <mergeCell ref="A1:A2"/>
    <mergeCell ref="B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v1=változó az összes költség</vt:lpstr>
      <vt:lpstr>v2=változó a biztosítási díj </vt:lpstr>
      <vt:lpstr>v3=változó a bruttó bér</vt:lpstr>
    </vt:vector>
  </TitlesOfParts>
  <Company>Generali-Providencia Zrt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József-Polonyi Gábor</dc:creator>
  <cp:lastModifiedBy>Tóth Vilmos</cp:lastModifiedBy>
  <dcterms:created xsi:type="dcterms:W3CDTF">2017-10-06T12:55:26Z</dcterms:created>
  <dcterms:modified xsi:type="dcterms:W3CDTF">2018-02-19T15:27:43Z</dcterms:modified>
</cp:coreProperties>
</file>